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0회계 결산공시\별지자료\"/>
    </mc:Choice>
  </mc:AlternateContent>
  <xr:revisionPtr revIDLastSave="0" documentId="13_ncr:1_{DBAC4813-151C-4E26-9510-E54E8F5BCC04}" xr6:coauthVersionLast="36" xr6:coauthVersionMax="36" xr10:uidLastSave="{00000000-0000-0000-0000-000000000000}"/>
  <bookViews>
    <workbookView xWindow="360" yWindow="90" windowWidth="15075" windowHeight="82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Sheet1!$A$7:$K$11</definedName>
    <definedName name="_xlnm.Print_Area" localSheetId="0">Sheet1!$A$1:$M$250</definedName>
    <definedName name="_xlnm.Print_Titles" localSheetId="0">Sheet1!$6:$7</definedName>
  </definedNames>
  <calcPr calcId="191029"/>
</workbook>
</file>

<file path=xl/calcChain.xml><?xml version="1.0" encoding="utf-8"?>
<calcChain xmlns="http://schemas.openxmlformats.org/spreadsheetml/2006/main">
  <c r="B97" i="1" l="1"/>
  <c r="M8" i="1"/>
  <c r="L8" i="1"/>
  <c r="E8" i="1"/>
  <c r="K96" i="1"/>
  <c r="G96" i="1"/>
  <c r="K95" i="1"/>
  <c r="G95" i="1"/>
  <c r="K94" i="1"/>
  <c r="G94" i="1"/>
  <c r="K93" i="1"/>
  <c r="G93" i="1"/>
  <c r="M92" i="1"/>
  <c r="L92" i="1"/>
  <c r="E92" i="1"/>
  <c r="B92" i="1"/>
  <c r="G148" i="1" l="1"/>
  <c r="G149" i="1"/>
  <c r="G150" i="1"/>
  <c r="G151" i="1"/>
  <c r="G152" i="1"/>
  <c r="M123" i="1" l="1"/>
  <c r="L123" i="1"/>
  <c r="E123" i="1"/>
  <c r="B123" i="1"/>
  <c r="K144" i="1"/>
  <c r="G144" i="1"/>
  <c r="G143" i="1"/>
  <c r="K143" i="1" s="1"/>
  <c r="G140" i="1"/>
  <c r="K140" i="1" s="1"/>
  <c r="G139" i="1"/>
  <c r="K139" i="1" s="1"/>
  <c r="G138" i="1"/>
  <c r="K138" i="1" s="1"/>
  <c r="G137" i="1"/>
  <c r="K137" i="1" s="1"/>
  <c r="G136" i="1"/>
  <c r="K136" i="1" s="1"/>
  <c r="G135" i="1"/>
  <c r="K135" i="1" s="1"/>
  <c r="K134" i="1"/>
  <c r="G134" i="1"/>
  <c r="G133" i="1"/>
  <c r="K133" i="1" s="1"/>
  <c r="G132" i="1"/>
  <c r="K132" i="1" s="1"/>
  <c r="G131" i="1"/>
  <c r="K131" i="1" s="1"/>
  <c r="G130" i="1"/>
  <c r="K130" i="1" s="1"/>
  <c r="G129" i="1"/>
  <c r="K129" i="1" s="1"/>
  <c r="G128" i="1"/>
  <c r="K128" i="1" s="1"/>
  <c r="G127" i="1"/>
  <c r="K127" i="1" s="1"/>
  <c r="K126" i="1"/>
  <c r="G126" i="1"/>
  <c r="G125" i="1"/>
  <c r="K125" i="1" s="1"/>
  <c r="G124" i="1"/>
  <c r="K124" i="1" s="1"/>
  <c r="G154" i="1" l="1"/>
  <c r="K154" i="1" s="1"/>
  <c r="G153" i="1"/>
  <c r="K153" i="1" s="1"/>
  <c r="K152" i="1"/>
  <c r="K151" i="1"/>
  <c r="K150" i="1"/>
  <c r="K149" i="1"/>
  <c r="K148" i="1"/>
  <c r="G147" i="1"/>
  <c r="K147" i="1" s="1"/>
  <c r="G146" i="1"/>
  <c r="K146" i="1" s="1"/>
  <c r="M145" i="1"/>
  <c r="L145" i="1"/>
  <c r="E145" i="1"/>
  <c r="B145" i="1"/>
  <c r="G91" i="1" l="1"/>
  <c r="K91" i="1" s="1"/>
  <c r="G90" i="1"/>
  <c r="K90" i="1" s="1"/>
  <c r="G89" i="1"/>
  <c r="K89" i="1" s="1"/>
  <c r="G88" i="1"/>
  <c r="K88" i="1" s="1"/>
  <c r="G87" i="1"/>
  <c r="K87" i="1" s="1"/>
  <c r="G86" i="1"/>
  <c r="K86" i="1" s="1"/>
  <c r="G85" i="1"/>
  <c r="K85" i="1" s="1"/>
  <c r="G84" i="1"/>
  <c r="K84" i="1" s="1"/>
  <c r="G83" i="1"/>
  <c r="K83" i="1" s="1"/>
  <c r="G82" i="1"/>
  <c r="K82" i="1" s="1"/>
  <c r="K81" i="1"/>
  <c r="G81" i="1"/>
  <c r="G80" i="1"/>
  <c r="K80" i="1" s="1"/>
  <c r="G79" i="1"/>
  <c r="K79" i="1" s="1"/>
  <c r="G78" i="1"/>
  <c r="K78" i="1" s="1"/>
  <c r="G77" i="1"/>
  <c r="K77" i="1" s="1"/>
  <c r="G76" i="1"/>
  <c r="K76" i="1" s="1"/>
  <c r="G75" i="1"/>
  <c r="K75" i="1" s="1"/>
  <c r="G74" i="1"/>
  <c r="K74" i="1" s="1"/>
  <c r="G73" i="1"/>
  <c r="K73" i="1" s="1"/>
  <c r="G72" i="1"/>
  <c r="K72" i="1" s="1"/>
  <c r="G71" i="1"/>
  <c r="K71" i="1" s="1"/>
  <c r="G70" i="1"/>
  <c r="K70" i="1" s="1"/>
  <c r="G69" i="1"/>
  <c r="K69" i="1" s="1"/>
  <c r="G68" i="1"/>
  <c r="K68" i="1" s="1"/>
  <c r="G67" i="1"/>
  <c r="K67" i="1" s="1"/>
  <c r="G66" i="1"/>
  <c r="K66" i="1" s="1"/>
  <c r="G65" i="1"/>
  <c r="K65" i="1" s="1"/>
  <c r="G64" i="1"/>
  <c r="K64" i="1" s="1"/>
  <c r="G63" i="1"/>
  <c r="K63" i="1" s="1"/>
  <c r="G62" i="1"/>
  <c r="K62" i="1" s="1"/>
  <c r="G61" i="1"/>
  <c r="K61" i="1" s="1"/>
  <c r="G60" i="1"/>
  <c r="K60" i="1" s="1"/>
  <c r="G59" i="1"/>
  <c r="K59" i="1" s="1"/>
  <c r="G58" i="1"/>
  <c r="K58" i="1" s="1"/>
  <c r="G57" i="1"/>
  <c r="K57" i="1" s="1"/>
  <c r="G56" i="1"/>
  <c r="K56" i="1" s="1"/>
  <c r="G55" i="1"/>
  <c r="K55" i="1" s="1"/>
  <c r="G54" i="1"/>
  <c r="K54" i="1" s="1"/>
  <c r="G53" i="1"/>
  <c r="K53" i="1" s="1"/>
  <c r="G52" i="1"/>
  <c r="K52" i="1" s="1"/>
  <c r="G51" i="1"/>
  <c r="K51" i="1" s="1"/>
  <c r="G50" i="1"/>
  <c r="K50" i="1" s="1"/>
  <c r="G49" i="1"/>
  <c r="K49" i="1" s="1"/>
  <c r="G48" i="1"/>
  <c r="K48" i="1" s="1"/>
  <c r="M47" i="1"/>
  <c r="L47" i="1"/>
  <c r="E47" i="1"/>
  <c r="B47" i="1"/>
  <c r="M97" i="1" l="1"/>
  <c r="L97" i="1"/>
  <c r="E97" i="1"/>
  <c r="M214" i="1"/>
  <c r="L214" i="1"/>
  <c r="E214" i="1"/>
  <c r="G250" i="1"/>
  <c r="K250" i="1" s="1"/>
  <c r="G249" i="1"/>
  <c r="K249" i="1" s="1"/>
  <c r="G248" i="1"/>
  <c r="K248" i="1" s="1"/>
  <c r="G247" i="1"/>
  <c r="K247" i="1" s="1"/>
  <c r="G246" i="1"/>
  <c r="K246" i="1" s="1"/>
  <c r="G245" i="1"/>
  <c r="K245" i="1" s="1"/>
  <c r="K244" i="1"/>
  <c r="G244" i="1"/>
  <c r="G243" i="1"/>
  <c r="K243" i="1" s="1"/>
  <c r="M242" i="1"/>
  <c r="L242" i="1"/>
  <c r="E242" i="1"/>
  <c r="B242" i="1"/>
  <c r="G241" i="1" l="1"/>
  <c r="K241" i="1" s="1"/>
  <c r="G240" i="1"/>
  <c r="K240" i="1" s="1"/>
  <c r="G239" i="1"/>
  <c r="K239" i="1" s="1"/>
  <c r="G238" i="1"/>
  <c r="K238" i="1" s="1"/>
  <c r="G237" i="1"/>
  <c r="K237" i="1" s="1"/>
  <c r="G236" i="1"/>
  <c r="K236" i="1" s="1"/>
  <c r="G235" i="1"/>
  <c r="K235" i="1" s="1"/>
  <c r="G234" i="1"/>
  <c r="K234" i="1" s="1"/>
  <c r="G233" i="1"/>
  <c r="K233" i="1" s="1"/>
  <c r="G232" i="1"/>
  <c r="K232" i="1" s="1"/>
  <c r="G231" i="1"/>
  <c r="K231" i="1" s="1"/>
  <c r="G230" i="1"/>
  <c r="K230" i="1" s="1"/>
  <c r="G229" i="1"/>
  <c r="K229" i="1" s="1"/>
  <c r="G228" i="1"/>
  <c r="K228" i="1" s="1"/>
  <c r="G227" i="1"/>
  <c r="K227" i="1" s="1"/>
  <c r="G226" i="1"/>
  <c r="K226" i="1" s="1"/>
  <c r="G225" i="1"/>
  <c r="K225" i="1" s="1"/>
  <c r="G224" i="1"/>
  <c r="K224" i="1" s="1"/>
  <c r="G223" i="1"/>
  <c r="K223" i="1" s="1"/>
  <c r="G222" i="1"/>
  <c r="K222" i="1" s="1"/>
  <c r="G221" i="1"/>
  <c r="K221" i="1" s="1"/>
  <c r="G220" i="1"/>
  <c r="K220" i="1" s="1"/>
  <c r="G219" i="1"/>
  <c r="K219" i="1" s="1"/>
  <c r="G218" i="1"/>
  <c r="K218" i="1" s="1"/>
  <c r="G217" i="1"/>
  <c r="K217" i="1" s="1"/>
  <c r="G216" i="1"/>
  <c r="K216" i="1" s="1"/>
  <c r="G215" i="1"/>
  <c r="K215" i="1" s="1"/>
  <c r="B214" i="1"/>
  <c r="G213" i="1" l="1"/>
  <c r="K213" i="1" s="1"/>
  <c r="G212" i="1"/>
  <c r="K212" i="1" s="1"/>
  <c r="G211" i="1"/>
  <c r="K211" i="1" s="1"/>
  <c r="G210" i="1"/>
  <c r="K210" i="1" s="1"/>
  <c r="G209" i="1"/>
  <c r="G208" i="1"/>
  <c r="G207" i="1"/>
  <c r="G206" i="1"/>
  <c r="G205" i="1"/>
  <c r="G204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K160" i="1" s="1"/>
  <c r="G159" i="1"/>
  <c r="K159" i="1" s="1"/>
  <c r="G158" i="1"/>
  <c r="K158" i="1" s="1"/>
  <c r="G157" i="1"/>
  <c r="K157" i="1" s="1"/>
  <c r="G156" i="1"/>
  <c r="M155" i="1"/>
  <c r="L155" i="1"/>
  <c r="E155" i="1"/>
  <c r="B155" i="1"/>
  <c r="G122" i="1"/>
  <c r="K122" i="1" s="1"/>
  <c r="G121" i="1"/>
  <c r="K121" i="1" s="1"/>
  <c r="G120" i="1"/>
  <c r="K120" i="1" s="1"/>
  <c r="G119" i="1"/>
  <c r="K119" i="1" s="1"/>
  <c r="G118" i="1"/>
  <c r="K118" i="1" s="1"/>
  <c r="G117" i="1"/>
  <c r="K117" i="1" s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46" i="1" l="1"/>
  <c r="K46" i="1" s="1"/>
  <c r="G41" i="1"/>
  <c r="K41" i="1" s="1"/>
  <c r="M40" i="1"/>
  <c r="L40" i="1"/>
  <c r="E40" i="1"/>
  <c r="B40" i="1"/>
  <c r="G39" i="1" l="1"/>
  <c r="K39" i="1" s="1"/>
  <c r="G38" i="1"/>
  <c r="K38" i="1" s="1"/>
  <c r="G37" i="1"/>
  <c r="K37" i="1" s="1"/>
  <c r="G36" i="1"/>
  <c r="K36" i="1" s="1"/>
  <c r="G35" i="1"/>
  <c r="K35" i="1" s="1"/>
  <c r="G34" i="1"/>
  <c r="K34" i="1" s="1"/>
  <c r="G33" i="1"/>
  <c r="K33" i="1" s="1"/>
  <c r="G32" i="1"/>
  <c r="K32" i="1" s="1"/>
  <c r="G31" i="1"/>
  <c r="K31" i="1" s="1"/>
  <c r="M30" i="1"/>
  <c r="L30" i="1"/>
  <c r="E30" i="1"/>
  <c r="B30" i="1"/>
  <c r="M9" i="1" l="1"/>
  <c r="L9" i="1"/>
  <c r="E9" i="1"/>
  <c r="B9" i="1"/>
  <c r="G12" i="1"/>
  <c r="K12" i="1" s="1"/>
  <c r="G13" i="1"/>
  <c r="K13" i="1" s="1"/>
  <c r="G14" i="1"/>
  <c r="K14" i="1" s="1"/>
  <c r="G15" i="1"/>
  <c r="K15" i="1" s="1"/>
  <c r="G16" i="1"/>
  <c r="K16" i="1" s="1"/>
  <c r="G17" i="1"/>
  <c r="K17" i="1" s="1"/>
  <c r="G18" i="1"/>
  <c r="K18" i="1" s="1"/>
  <c r="G19" i="1"/>
  <c r="K19" i="1" s="1"/>
  <c r="G20" i="1"/>
  <c r="K20" i="1" s="1"/>
  <c r="G21" i="1"/>
  <c r="G22" i="1"/>
  <c r="K22" i="1" s="1"/>
  <c r="G23" i="1"/>
  <c r="K23" i="1" s="1"/>
  <c r="G24" i="1"/>
  <c r="K24" i="1" s="1"/>
  <c r="G25" i="1"/>
  <c r="K25" i="1" s="1"/>
  <c r="G26" i="1"/>
  <c r="K26" i="1" s="1"/>
  <c r="G27" i="1"/>
  <c r="K27" i="1" s="1"/>
  <c r="G28" i="1"/>
  <c r="K28" i="1" s="1"/>
  <c r="G29" i="1"/>
  <c r="K29" i="1" s="1"/>
  <c r="G10" i="1"/>
  <c r="K21" i="1"/>
  <c r="G11" i="1" l="1"/>
  <c r="K11" i="1" s="1"/>
  <c r="K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6" authorId="0" shapeId="0" xr:uid="{00000000-0006-0000-0000-000001000000}">
      <text>
        <r>
          <rPr>
            <b/>
            <sz val="12"/>
            <color indexed="81"/>
            <rFont val="돋움"/>
            <family val="3"/>
            <charset val="129"/>
          </rPr>
          <t>※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평가결과는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사업계획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사업관리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사업성과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점수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 xml:space="preserve">입력시
</t>
        </r>
        <r>
          <rPr>
            <b/>
            <sz val="12"/>
            <color indexed="81"/>
            <rFont val="Tahoma"/>
            <family val="2"/>
          </rPr>
          <t xml:space="preserve">    </t>
        </r>
        <r>
          <rPr>
            <b/>
            <sz val="12"/>
            <color indexed="81"/>
            <rFont val="돋움"/>
            <family val="3"/>
            <charset val="129"/>
          </rPr>
          <t>자동으로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입력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됩니다</t>
        </r>
        <r>
          <rPr>
            <b/>
            <sz val="12"/>
            <color indexed="81"/>
            <rFont val="Tahoma"/>
            <family val="2"/>
          </rPr>
          <t xml:space="preserve">.
</t>
        </r>
        <r>
          <rPr>
            <b/>
            <sz val="12"/>
            <color indexed="81"/>
            <rFont val="돋움"/>
            <family val="3"/>
            <charset val="129"/>
          </rPr>
          <t>※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수기입력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금지</t>
        </r>
      </text>
    </comment>
  </commentList>
</comments>
</file>

<file path=xl/sharedStrings.xml><?xml version="1.0" encoding="utf-8"?>
<sst xmlns="http://schemas.openxmlformats.org/spreadsheetml/2006/main" count="1238" uniqueCount="520">
  <si>
    <r>
      <rPr>
        <b/>
        <sz val="11"/>
        <color theme="1"/>
        <rFont val="맑은 고딕"/>
        <family val="3"/>
        <charset val="129"/>
        <scheme val="minor"/>
      </rPr>
      <t>□ 대상과목</t>
    </r>
    <r>
      <rPr>
        <sz val="11"/>
        <color theme="1"/>
        <rFont val="맑은 고딕"/>
        <family val="2"/>
        <charset val="129"/>
        <scheme val="minor"/>
      </rPr>
      <t xml:space="preserve"> : 민간경상사업보조(307-02), 민간단체 법정운영비보조(307-03), 민간행사사업보조(307-04), 사회복지시설 법정운영비보조(307-10)</t>
    </r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</si>
  <si>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□ 성과평가 결과</t>
    </r>
    <r>
      <rPr>
        <sz val="11"/>
        <color theme="1"/>
        <rFont val="맑은 고딕"/>
        <family val="2"/>
        <charset val="129"/>
        <scheme val="minor"/>
      </rPr>
      <t xml:space="preserve"> : 매우 우수(90점 이상) / 우수(89점~80점) / 보통(79점~60점) / 미흡(59점~50점) / 매우 미흡(50점 미만)</t>
    </r>
    <phoneticPr fontId="1" type="noConversion"/>
  </si>
  <si>
    <t>부서명</t>
    <phoneticPr fontId="1" type="noConversion"/>
  </si>
  <si>
    <t>세부사업</t>
    <phoneticPr fontId="1" type="noConversion"/>
  </si>
  <si>
    <t>통계목명</t>
    <phoneticPr fontId="1" type="noConversion"/>
  </si>
  <si>
    <t>보조사업명</t>
    <phoneticPr fontId="1" type="noConversion"/>
  </si>
  <si>
    <t>예산액
(천원)</t>
    <phoneticPr fontId="1" type="noConversion"/>
  </si>
  <si>
    <t>보조
사업자</t>
    <phoneticPr fontId="1" type="noConversion"/>
  </si>
  <si>
    <t>성과평가 결과(단위 : 점)</t>
    <phoneticPr fontId="1" type="noConversion"/>
  </si>
  <si>
    <t>평가결과</t>
    <phoneticPr fontId="1" type="noConversion"/>
  </si>
  <si>
    <t>합계
(100점)</t>
    <phoneticPr fontId="1" type="noConversion"/>
  </si>
  <si>
    <t>사업계획
(15)</t>
    <phoneticPr fontId="1" type="noConversion"/>
  </si>
  <si>
    <t>사업관리
(25)</t>
    <phoneticPr fontId="1" type="noConversion"/>
  </si>
  <si>
    <t>사업성과
(60)</t>
    <phoneticPr fontId="1" type="noConversion"/>
  </si>
  <si>
    <t>행정교육과</t>
    <phoneticPr fontId="1" type="noConversion"/>
  </si>
  <si>
    <t>총계</t>
    <phoneticPr fontId="1" type="noConversion"/>
  </si>
  <si>
    <t>보조금 집행액
(천원)</t>
    <phoneticPr fontId="1" type="noConversion"/>
  </si>
  <si>
    <t>최종 정산액
(천원)</t>
    <phoneticPr fontId="1" type="noConversion"/>
  </si>
  <si>
    <t>2020회계 산청군 지방보조금 자체사업 성과평가 결과 목록</t>
    <phoneticPr fontId="1" type="noConversion"/>
  </si>
  <si>
    <t xml:space="preserve">                 사회복지사업보조(307-11), 민간자본사업보조(402-01), 운수업계보조(307-09)</t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</si>
  <si>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□ 예산기준</t>
    </r>
    <r>
      <rPr>
        <sz val="11"/>
        <color theme="1"/>
        <rFont val="맑은 고딕"/>
        <family val="2"/>
        <charset val="129"/>
        <scheme val="minor"/>
      </rPr>
      <t xml:space="preserve"> : 2020회계 최종예산 기준</t>
    </r>
    <phoneticPr fontId="1" type="noConversion"/>
  </si>
  <si>
    <t>행정교육과</t>
    <phoneticPr fontId="1" type="noConversion"/>
  </si>
  <si>
    <t>과거사관련위령제지원</t>
    <phoneticPr fontId="1" type="noConversion"/>
  </si>
  <si>
    <t>307-04</t>
    <phoneticPr fontId="1" type="noConversion"/>
  </si>
  <si>
    <t>국민보도연맹민간인희생사건
위령제행사지원(생초)</t>
    <phoneticPr fontId="1" type="noConversion"/>
  </si>
  <si>
    <t>이반장사기진작처우개선</t>
    <phoneticPr fontId="26" type="noConversion"/>
  </si>
  <si>
    <t>307-04</t>
    <phoneticPr fontId="26" type="noConversion"/>
  </si>
  <si>
    <t>이장연합회 한마음 체육대회</t>
    <phoneticPr fontId="26" type="noConversion"/>
  </si>
  <si>
    <t>(사)전국이통장연합회경상남도지부산청군지회</t>
    <phoneticPr fontId="26" type="noConversion"/>
  </si>
  <si>
    <t>산청군국민보도연맹유족회</t>
    <phoneticPr fontId="1" type="noConversion"/>
  </si>
  <si>
    <t>재향군인회 관리</t>
  </si>
  <si>
    <t>각종 단체지원</t>
  </si>
  <si>
    <t>국민운동단체 활성화</t>
  </si>
  <si>
    <t>산청군재향군인회 운영비</t>
  </si>
  <si>
    <t>산청군재향군인회 사업비</t>
  </si>
  <si>
    <t>범죄예방위원회 지원</t>
  </si>
  <si>
    <t>민주평화통일자문회의 산청군협의회 지원</t>
  </si>
  <si>
    <t>범죄피해자인권대회 및 '등불'위원 워크숍</t>
  </si>
  <si>
    <t>범죄피해자지원센터 부담금</t>
  </si>
  <si>
    <t>새마을 녹색생활실천및에너지절약캠페인</t>
  </si>
  <si>
    <t>바르게 아름다운가정시상식 및 강연회</t>
  </si>
  <si>
    <t>바르게살기 장애인 세대 사랑의 집 고쳐주기 사업</t>
  </si>
  <si>
    <t>산청군새마을회 운영</t>
  </si>
  <si>
    <t>바르게살기운동산청군협의회 운영</t>
  </si>
  <si>
    <t>한국자유총연맹산청군지회 운영</t>
  </si>
  <si>
    <t>국민운동단체(새마을등) 연수대회</t>
  </si>
  <si>
    <t>국민운동단체(새마을지도자)한마음체육대회</t>
  </si>
  <si>
    <t>국민운동단체(바르게살기운동)체육대회</t>
  </si>
  <si>
    <t>307-03</t>
  </si>
  <si>
    <t>307-04</t>
  </si>
  <si>
    <t>307-02</t>
  </si>
  <si>
    <t>산청군 재향군인회</t>
    <phoneticPr fontId="1" type="noConversion"/>
  </si>
  <si>
    <t>범죄예방위원회 
산청군지부</t>
    <phoneticPr fontId="1" type="noConversion"/>
  </si>
  <si>
    <t>민주평화통일자문회의 산청군협의회</t>
    <phoneticPr fontId="1" type="noConversion"/>
  </si>
  <si>
    <t>진주지역범죄피해자
지원센터 산청군지부</t>
    <phoneticPr fontId="1" type="noConversion"/>
  </si>
  <si>
    <t>진주지역범죄피해자
지원센터</t>
    <phoneticPr fontId="1" type="noConversion"/>
  </si>
  <si>
    <t>산청군 읍면 청년회</t>
    <phoneticPr fontId="1" type="noConversion"/>
  </si>
  <si>
    <t>산청군새마을회</t>
    <phoneticPr fontId="1" type="noConversion"/>
  </si>
  <si>
    <t>바르게살기운동 산청군협의회</t>
    <phoneticPr fontId="1" type="noConversion"/>
  </si>
  <si>
    <t>한국자유총연맹산청군지회</t>
    <phoneticPr fontId="1" type="noConversion"/>
  </si>
  <si>
    <t>산청군 읍면 청년회 체육대회</t>
    <phoneticPr fontId="1" type="noConversion"/>
  </si>
  <si>
    <t>새마을회 찾아가는 효도잔치</t>
    <phoneticPr fontId="1" type="noConversion"/>
  </si>
  <si>
    <t>새마을 사랑의 노인섬기기 및 일손돕기</t>
    <phoneticPr fontId="1" type="noConversion"/>
  </si>
  <si>
    <t>도시교통과</t>
    <phoneticPr fontId="1" type="noConversion"/>
  </si>
  <si>
    <t>산청버스종합터미널 운영 손실지원금</t>
    <phoneticPr fontId="1" type="noConversion"/>
  </si>
  <si>
    <t>307-09</t>
    <phoneticPr fontId="1" type="noConversion"/>
  </si>
  <si>
    <t>부산교통㈜</t>
    <phoneticPr fontId="1" type="noConversion"/>
  </si>
  <si>
    <t>에너지세제개편에 따른 유류보조금</t>
    <phoneticPr fontId="1" type="noConversion"/>
  </si>
  <si>
    <t>에너지세제개편에 따른 유류보조금(버스+화물+택시)</t>
    <phoneticPr fontId="1" type="noConversion"/>
  </si>
  <si>
    <t>버스, 화물, 택시 운수종사자</t>
    <phoneticPr fontId="1" type="noConversion"/>
  </si>
  <si>
    <t>공동주택 지원사업(자체사업)</t>
    <phoneticPr fontId="1" type="noConversion"/>
  </si>
  <si>
    <t>402-01</t>
    <phoneticPr fontId="1" type="noConversion"/>
  </si>
  <si>
    <t>지산아트빌라</t>
    <phoneticPr fontId="1" type="noConversion"/>
  </si>
  <si>
    <t>공간하이빌</t>
    <phoneticPr fontId="1" type="noConversion"/>
  </si>
  <si>
    <t>지영아파트</t>
    <phoneticPr fontId="1" type="noConversion"/>
  </si>
  <si>
    <t>동이보금자리아파트</t>
    <phoneticPr fontId="1" type="noConversion"/>
  </si>
  <si>
    <t>은암숲속마을</t>
    <phoneticPr fontId="1" type="noConversion"/>
  </si>
  <si>
    <t>서전골든뷰</t>
    <phoneticPr fontId="1" type="noConversion"/>
  </si>
  <si>
    <t>허브리치</t>
    <phoneticPr fontId="1" type="noConversion"/>
  </si>
  <si>
    <t>한방항노화과</t>
    <phoneticPr fontId="1" type="noConversion"/>
  </si>
  <si>
    <t>육묘장 활성화사업</t>
    <phoneticPr fontId="1" type="noConversion"/>
  </si>
  <si>
    <t>육묘장 정비 지원(커튼분리 수리)</t>
    <phoneticPr fontId="1" type="noConversion"/>
  </si>
  <si>
    <t>경남생약농업협동조합</t>
    <phoneticPr fontId="1" type="noConversion"/>
  </si>
  <si>
    <t>전략약초육성지원사업</t>
  </si>
  <si>
    <t>402-01</t>
  </si>
  <si>
    <t>산청군귀농귀촌연함회 외 13</t>
  </si>
  <si>
    <t>매우 우수</t>
  </si>
  <si>
    <t>약초해설사회 운영지원</t>
  </si>
  <si>
    <t>약초해설사회행사 지원</t>
  </si>
  <si>
    <t>산청군 약초해설사회</t>
  </si>
  <si>
    <t>우수</t>
  </si>
  <si>
    <t>한방약초 규격포장재 지원</t>
  </si>
  <si>
    <t>최양규 외 61</t>
  </si>
  <si>
    <t>약초생산안정기금</t>
  </si>
  <si>
    <t>진정생 외 3</t>
  </si>
  <si>
    <t>농촌 신활력플러스사업 사업단 운영</t>
    <phoneticPr fontId="1" type="noConversion"/>
  </si>
  <si>
    <t>307-02</t>
    <phoneticPr fontId="1" type="noConversion"/>
  </si>
  <si>
    <t>농촌 신활력 플러스사업 사업단 인건비</t>
    <phoneticPr fontId="1" type="noConversion"/>
  </si>
  <si>
    <t>산청군신활력플러스추진단</t>
    <phoneticPr fontId="1" type="noConversion"/>
  </si>
  <si>
    <t>평가제외</t>
    <phoneticPr fontId="1" type="noConversion"/>
  </si>
  <si>
    <t>주민복지과</t>
    <phoneticPr fontId="1" type="noConversion"/>
  </si>
  <si>
    <t>사회복지행정역량강화</t>
  </si>
  <si>
    <t>사회복지관련종사자행사지원</t>
  </si>
  <si>
    <t>산청군지역사회보장협의체</t>
    <phoneticPr fontId="1" type="noConversion"/>
  </si>
  <si>
    <t>현충일및위령제지원</t>
  </si>
  <si>
    <t>전몰군경유족회
산청군지회</t>
    <phoneticPr fontId="1" type="noConversion"/>
  </si>
  <si>
    <t>면행사(시천,삼장,단성,생비량)</t>
  </si>
  <si>
    <t>삼장면 유족회외
3개 유족회</t>
    <phoneticPr fontId="1" type="noConversion"/>
  </si>
  <si>
    <t>산청시천삼장민간인희생사건위령제</t>
  </si>
  <si>
    <t>산청 시천.삼장 민간인 희생사건 유족회</t>
    <phoneticPr fontId="1" type="noConversion"/>
  </si>
  <si>
    <t>코로나19로 
미추진</t>
    <phoneticPr fontId="1" type="noConversion"/>
  </si>
  <si>
    <t>보훈단체관리</t>
  </si>
  <si>
    <t>상이군경회산청군지회운영</t>
  </si>
  <si>
    <t>상이군경회
산청군지회</t>
    <phoneticPr fontId="1" type="noConversion"/>
  </si>
  <si>
    <t>전몰군경유족회산청군지회운영</t>
  </si>
  <si>
    <t>전몰군경미망인회산청군지회운영</t>
  </si>
  <si>
    <t>전몰군경미망인회
산청군지회</t>
    <phoneticPr fontId="1" type="noConversion"/>
  </si>
  <si>
    <t>무공수훈자회산청군지회운영</t>
  </si>
  <si>
    <t>무공순훈자회
산청군지회</t>
    <phoneticPr fontId="1" type="noConversion"/>
  </si>
  <si>
    <t>고엽제전우회산청군지회운영</t>
  </si>
  <si>
    <t>고엽제전우회
산청군지회</t>
    <phoneticPr fontId="1" type="noConversion"/>
  </si>
  <si>
    <t>6.25참전유공자회산청군지회운영</t>
  </si>
  <si>
    <t>6.25참전유공자회
산청군지회</t>
    <phoneticPr fontId="1" type="noConversion"/>
  </si>
  <si>
    <t>월남참전유공자전우회산청군지회운영</t>
  </si>
  <si>
    <t>월남참전유공자전우회 산청군지회</t>
    <phoneticPr fontId="1" type="noConversion"/>
  </si>
  <si>
    <t>광복회경남북부연합지회운영</t>
    <phoneticPr fontId="1" type="noConversion"/>
  </si>
  <si>
    <t>광복회경남북부연합지회</t>
    <phoneticPr fontId="1" type="noConversion"/>
  </si>
  <si>
    <t>상이군경회산청군지회사업지원</t>
  </si>
  <si>
    <t>상이군경회
산청군지회</t>
  </si>
  <si>
    <t>전몰군경유족회산청군지회사업지원</t>
    <phoneticPr fontId="1" type="noConversion"/>
  </si>
  <si>
    <t>전몰군경유족회
산청군지회</t>
  </si>
  <si>
    <t>전몰군경미망인산청군지회사업지원</t>
  </si>
  <si>
    <t>전몰군경미망인회
산청군지회</t>
  </si>
  <si>
    <t>무공수훈자회산청군지회사업지원</t>
  </si>
  <si>
    <t>무공순훈자회
산청군지회</t>
  </si>
  <si>
    <t>고엽제전우회산청군지회사업지원</t>
  </si>
  <si>
    <t>고엽제전우회
산청군지회</t>
  </si>
  <si>
    <t>6.25참전유공자회산청군지회사업지원</t>
  </si>
  <si>
    <t>6.25참전유공자회
산청군지회</t>
  </si>
  <si>
    <t>월남전참전유공자전우회산청군지회사업지원</t>
  </si>
  <si>
    <t>월남참전유공자전우회 산청군지회</t>
  </si>
  <si>
    <t>코로나19로 
미추진</t>
  </si>
  <si>
    <t>지역사회보장협의체운영</t>
  </si>
  <si>
    <t>지역복지역량강화를위한워크숍개최</t>
  </si>
  <si>
    <t>산청군지역사회보장협의체</t>
  </si>
  <si>
    <t>307-10</t>
  </si>
  <si>
    <t>지역사회보장협의체사무실운영경비</t>
  </si>
  <si>
    <t>푸드뱅크지원</t>
  </si>
  <si>
    <t>307-11</t>
  </si>
  <si>
    <t>푸드뱅크운영지원</t>
  </si>
  <si>
    <t>산청지역자활센터</t>
  </si>
  <si>
    <t>자원봉사단체활성화사업지원</t>
  </si>
  <si>
    <t>우리동네그린존만들기</t>
  </si>
  <si>
    <t>산청군자원봉사협의회</t>
  </si>
  <si>
    <t>사랑담은명절음식나누기</t>
  </si>
  <si>
    <t>사랑의김장김치나누기</t>
  </si>
  <si>
    <t>농축산과</t>
    <phoneticPr fontId="1" type="noConversion"/>
  </si>
  <si>
    <t>농업정책 및 농림사업 추진</t>
  </si>
  <si>
    <t>농번기 농작업 지원</t>
  </si>
  <si>
    <t>관내 농업인 및 생산자단체</t>
  </si>
  <si>
    <t>농업소득증대사업지원</t>
  </si>
  <si>
    <t>농업소득증대사업</t>
  </si>
  <si>
    <t>전읍면 및 축산단체</t>
    <phoneticPr fontId="1" type="noConversion"/>
  </si>
  <si>
    <t>농산물건조기 및 저온냉동시설 지원</t>
  </si>
  <si>
    <t>전작물건조기 및 저온저장시설 지원</t>
  </si>
  <si>
    <t>전읍면</t>
    <phoneticPr fontId="1" type="noConversion"/>
  </si>
  <si>
    <t>1읍면1소득작목 육성</t>
  </si>
  <si>
    <t>1읍면 1소득작목 육성</t>
  </si>
  <si>
    <t>친환경농업생산지원</t>
  </si>
  <si>
    <t>친환경인증농가 유박퇴비 지원</t>
  </si>
  <si>
    <t>오대환 외 474명</t>
  </si>
  <si>
    <t>고품질쌀 생산지원</t>
  </si>
  <si>
    <t>예비못자리설치</t>
  </si>
  <si>
    <t>산청군농업협동조합</t>
  </si>
  <si>
    <t>묘판상토 보급 지원(2,600ha)</t>
  </si>
  <si>
    <t>오원태 외 2,569명</t>
  </si>
  <si>
    <t>육묘지원사업</t>
  </si>
  <si>
    <t>신석이 외 670명</t>
  </si>
  <si>
    <t>친환경농자재(우렁이)지원</t>
  </si>
  <si>
    <t>김경열 외 584명</t>
  </si>
  <si>
    <t>농자재지원</t>
  </si>
  <si>
    <t>영세농 농자재지원사업</t>
  </si>
  <si>
    <t>오재원 외 2,360명</t>
  </si>
  <si>
    <t>미흡</t>
  </si>
  <si>
    <t>밀생산지원</t>
  </si>
  <si>
    <t>우리밀 자가수분증진사업</t>
  </si>
  <si>
    <t>보통</t>
  </si>
  <si>
    <t>벼 병해충 농작업 지원</t>
  </si>
  <si>
    <t>벼 육묘상 처리제 지원사업(2,800㏊)</t>
  </si>
  <si>
    <t>벼 병해충 공동농작업 대행료 지원</t>
  </si>
  <si>
    <t>박주행 외 170명</t>
  </si>
  <si>
    <t>벼 자가 수분증진 사업</t>
  </si>
  <si>
    <t>벼 자가수분증진지원사업</t>
  </si>
  <si>
    <t>축산산업육성(자체)</t>
  </si>
  <si>
    <t>송아지생산안정제지원사업</t>
  </si>
  <si>
    <t>함양산청축협 산청지점</t>
  </si>
  <si>
    <t>한우 친자확인 사업</t>
  </si>
  <si>
    <t>한우개량 컨설팅사업</t>
  </si>
  <si>
    <t>(사)한국가축인공수정사협회</t>
  </si>
  <si>
    <t>예탁우 농가 담보권 설정 수수료 지원사업</t>
  </si>
  <si>
    <t>하계 사료작물 재배단지 조성 임대료 지원</t>
  </si>
  <si>
    <t>단성보리한우영농조합법인 외 5명</t>
  </si>
  <si>
    <t>청정 산청한우 산업 발전 추진사업</t>
  </si>
  <si>
    <t>(사)전국한우협회 산청군지부</t>
  </si>
  <si>
    <t>한우개량사업</t>
  </si>
  <si>
    <t>TMR사료 구입비 보전사업</t>
  </si>
  <si>
    <t>TMR사료 포장재지원</t>
  </si>
  <si>
    <t>산청조섬유배합사료영농조합법인</t>
  </si>
  <si>
    <t>1등급 한우정액지원사업</t>
  </si>
  <si>
    <t>양봉농가 화분제조 지원사업</t>
  </si>
  <si>
    <t>(사)한국양봉협회 산청군지부</t>
  </si>
  <si>
    <t>산청 양봉산업 발전 추진</t>
  </si>
  <si>
    <t>벌꿀 포장재 지원사업</t>
  </si>
  <si>
    <t>유기한우 포장재 지원</t>
  </si>
  <si>
    <t>㈜산청자연식품</t>
  </si>
  <si>
    <t>육계농가 환경개선 사업</t>
  </si>
  <si>
    <t>산청육계협회</t>
  </si>
  <si>
    <t>유정란 생산농가 난좌 지원사업</t>
  </si>
  <si>
    <t>관내 유정란 생산농가</t>
  </si>
  <si>
    <t>고령토 활용 항생제 대체용 미네랄블럭 지원</t>
  </si>
  <si>
    <t>젖소농가 우량정액 지원</t>
  </si>
  <si>
    <t>(사)한국낙농육우협회산청지회</t>
  </si>
  <si>
    <t>젖소농가 환경개선사업</t>
  </si>
  <si>
    <t>하절기 폭염 방지시설 설치사업</t>
  </si>
  <si>
    <t>한우 임신감정 사업</t>
  </si>
  <si>
    <t>토착 유용미생물 시범 활용 보급</t>
  </si>
  <si>
    <t>단성보리한우영농조합법인</t>
  </si>
  <si>
    <t>유기농한우 유기사료 차액보전</t>
  </si>
  <si>
    <t>산청자연순환(영) 유기농한우회</t>
  </si>
  <si>
    <t>유기축산 생산성향상</t>
  </si>
  <si>
    <t>유기축산용 조사료 생산지원</t>
  </si>
  <si>
    <t>승마산업활성화지원</t>
  </si>
  <si>
    <t>승마체험사업</t>
  </si>
  <si>
    <t>산청승마장</t>
  </si>
  <si>
    <t>곤충산업육성사업</t>
  </si>
  <si>
    <t>한방곤충생산시설 지원 시범사업</t>
  </si>
  <si>
    <t>관내 곤충 사육농가</t>
  </si>
  <si>
    <t>축산 내수면 행사 지원</t>
  </si>
  <si>
    <t>축산단체 정기행사 지원</t>
  </si>
  <si>
    <t>산청군축산단체협의회</t>
  </si>
  <si>
    <t>축산분뇨자원화</t>
  </si>
  <si>
    <t>가축분뇨 발효처리제 지원사업</t>
  </si>
  <si>
    <t>양축농가</t>
  </si>
  <si>
    <t>축분퇴비유통센터 반입농가 수분조절재 지원사업</t>
  </si>
  <si>
    <t>축산농가 악취저감조절재 지원사업</t>
  </si>
  <si>
    <t>가축분뇨처리시설운영지원</t>
  </si>
  <si>
    <t>축분퇴비유통센터 퇴비포장재 구입 지원</t>
  </si>
  <si>
    <t>함양산청축산업협동조합</t>
  </si>
  <si>
    <t>축분퇴비유통센터 악취탈취제 구입 지원</t>
  </si>
  <si>
    <t>축분퇴비유통센터 수분조절재 구입지원</t>
  </si>
  <si>
    <t>가축위생업무추진</t>
  </si>
  <si>
    <t>가축 무료순회진료 행사지원</t>
  </si>
  <si>
    <t>산청군 수의사회</t>
  </si>
  <si>
    <t>송아지 설사병 예방지원</t>
  </si>
  <si>
    <t>(사)한국낙농육우협회 산청지회</t>
  </si>
  <si>
    <t>젖소 유방염 예방지원</t>
  </si>
  <si>
    <t>닭 감보로 예방백신지원</t>
  </si>
  <si>
    <t>콕시듐 치료제 지원사업</t>
  </si>
  <si>
    <t>양봉농가 소초광 지원</t>
  </si>
  <si>
    <t>한국양봉협회산청군지부</t>
  </si>
  <si>
    <t xml:space="preserve">꿀벌농가 전염병 예방약품 지원 </t>
  </si>
  <si>
    <t>귀농귀촌 신규농업인 영농정착 지원사업</t>
  </si>
  <si>
    <t>귀농귀촌 신규농업인 영농정착지원</t>
  </si>
  <si>
    <t>김종찬 외 9</t>
  </si>
  <si>
    <t>귀농귀촌인주택수리비지원사업</t>
  </si>
  <si>
    <t>귀농귀촌인 주택수리비 지원</t>
  </si>
  <si>
    <t>문영진 외 9</t>
  </si>
  <si>
    <t>농업경영인 육성지원</t>
  </si>
  <si>
    <t>농업경영인 가족체육대회</t>
  </si>
  <si>
    <t>(사)한국농업경영인 산청군연합회</t>
    <phoneticPr fontId="1" type="noConversion"/>
  </si>
  <si>
    <t>농업경영인 전국대회 참가</t>
  </si>
  <si>
    <t>농업진흥과</t>
    <phoneticPr fontId="1" type="noConversion"/>
  </si>
  <si>
    <t>영농설계교육운영</t>
  </si>
  <si>
    <t>청년4-H회 교육 운영 지원</t>
  </si>
  <si>
    <t>산청군4-H연합회</t>
  </si>
  <si>
    <t>청년4-H회 경쟁력 강화 지원</t>
  </si>
  <si>
    <t>이성만 외 1</t>
    <phoneticPr fontId="1" type="noConversion"/>
  </si>
  <si>
    <t>벼 직파재배 확대보급 지원</t>
  </si>
  <si>
    <t>산청벼직파작목반</t>
    <phoneticPr fontId="1" type="noConversion"/>
  </si>
  <si>
    <t>산청 찰벼단지 지원</t>
  </si>
  <si>
    <t>산청찰벼영농조합법인</t>
    <phoneticPr fontId="1" type="noConversion"/>
  </si>
  <si>
    <t>탑라이스 재배단지 지원</t>
  </si>
  <si>
    <t>산청탑라이스작목회</t>
  </si>
  <si>
    <t>고구마 지역특화품목 육성지원</t>
  </si>
  <si>
    <t>산청지리산고구마작목반</t>
  </si>
  <si>
    <t>과수특작지원</t>
  </si>
  <si>
    <t>과원 동력운반차 지원사업</t>
  </si>
  <si>
    <t>지리산단감작목반 외 4명</t>
  </si>
  <si>
    <t>과원 전동가위 지원사업</t>
  </si>
  <si>
    <t>신안단감작목반 외 4명</t>
  </si>
  <si>
    <t>고품질 산청배생산(배봉지) 지원</t>
  </si>
  <si>
    <t>산청배작목회</t>
  </si>
  <si>
    <t>고품질 사과생산 반사필름 지원</t>
  </si>
  <si>
    <t>산청사과작목반 외 3개</t>
  </si>
  <si>
    <t>사과 저장성 향상 신물질 시범</t>
  </si>
  <si>
    <t>산청황매산사과작목반 외 2개</t>
  </si>
  <si>
    <t>산청 명품사과 특화사업</t>
  </si>
  <si>
    <t>산청명품사과 특화지원</t>
  </si>
  <si>
    <t>지리산사과작목반 외 15명</t>
  </si>
  <si>
    <t>원예작물 지원사업</t>
  </si>
  <si>
    <t>시설하우스 자동개폐기 지원</t>
  </si>
  <si>
    <t>이영실 외 29명</t>
  </si>
  <si>
    <t>시설원예농가 전기 승압비 지원</t>
  </si>
  <si>
    <t>김용규 외 24명</t>
  </si>
  <si>
    <t>딸기 연작장해 대책 병해충방제 약제지원</t>
  </si>
  <si>
    <t>양천원예딸기작목반 외 27개 작목반</t>
  </si>
  <si>
    <t>딸기후작 애플수박 재배 지원</t>
  </si>
  <si>
    <t>애플수박작목반</t>
  </si>
  <si>
    <t>취나물 시설현대화 지원</t>
  </si>
  <si>
    <t>산청군농협</t>
  </si>
  <si>
    <t>집하장 노후화시설 개선 지원</t>
  </si>
  <si>
    <t>산청읍</t>
  </si>
  <si>
    <t>시설딸기 수정벌 지원</t>
  </si>
  <si>
    <t>10개 읍면</t>
  </si>
  <si>
    <t>산청딸기 우수성 홍보지원</t>
  </si>
  <si>
    <t>산청 딸기 우수성 홍보지원</t>
  </si>
  <si>
    <t>산청군딸기연합회</t>
  </si>
  <si>
    <t>딸기농장 외국인근로자 위로행사지원</t>
  </si>
  <si>
    <t>덕산딸기작목반</t>
  </si>
  <si>
    <t>원예작물 기술시범</t>
  </si>
  <si>
    <t>시설딸기 환경개선 천창개폐 시범</t>
  </si>
  <si>
    <t>홍용환외 1명</t>
  </si>
  <si>
    <t>명품마늘 육성지원</t>
  </si>
  <si>
    <t>생초마늘작목반</t>
  </si>
  <si>
    <t>명품양파 기계화 지원사업</t>
  </si>
  <si>
    <t>산청양파연합회</t>
  </si>
  <si>
    <t>양파육묘용수분조절제(톱밥)시범</t>
  </si>
  <si>
    <t>원예작물 기술시범</t>
    <phoneticPr fontId="1" type="noConversion"/>
  </si>
  <si>
    <t>양파종자구입비지원</t>
    <phoneticPr fontId="1" type="noConversion"/>
  </si>
  <si>
    <t>산청군농협</t>
    <phoneticPr fontId="1" type="noConversion"/>
  </si>
  <si>
    <t>엽채류 분무수경 재배 시범사업</t>
  </si>
  <si>
    <t>황동원</t>
    <phoneticPr fontId="1" type="noConversion"/>
  </si>
  <si>
    <t>유통소득과</t>
    <phoneticPr fontId="1" type="noConversion"/>
  </si>
  <si>
    <t>우수 농·특산물 유통지원 및 관리운영</t>
  </si>
  <si>
    <t>농특산물 및 농가공제품 포장재 지원사업</t>
  </si>
  <si>
    <t>재머리농원 외 19개소</t>
    <phoneticPr fontId="1" type="noConversion"/>
  </si>
  <si>
    <t>소규모 수출업체 포장재 지원</t>
  </si>
  <si>
    <t>농업회사법인㈜조이팜 대표 이부권 외 2개업체</t>
    <phoneticPr fontId="1" type="noConversion"/>
  </si>
  <si>
    <t>지자체협력사업(농협)</t>
  </si>
  <si>
    <t>APC 딸기 공동선별 포장용기 지원</t>
  </si>
  <si>
    <t>산청군농업협동조합</t>
    <phoneticPr fontId="1" type="noConversion"/>
  </si>
  <si>
    <t>단계 딸기 집하장 신축사업</t>
  </si>
  <si>
    <t>양정사업 지원 및 관리</t>
  </si>
  <si>
    <t>벼 수매가격 보전사업</t>
  </si>
  <si>
    <t>공공비축미곡 매입포대비 지원사업</t>
  </si>
  <si>
    <t>공공비축미 매입포대비 지원사업</t>
  </si>
  <si>
    <t>공공비축미 수매 참여농가</t>
  </si>
  <si>
    <t>마케팅 지원</t>
  </si>
  <si>
    <t>규격화 택배박스 제작</t>
  </si>
  <si>
    <t>금보삼농원 외 28농가</t>
    <phoneticPr fontId="1" type="noConversion"/>
  </si>
  <si>
    <t>여성일감상품 소득화 지원</t>
    <phoneticPr fontId="1" type="noConversion"/>
  </si>
  <si>
    <t>지리산별마루 외 1</t>
    <phoneticPr fontId="1" type="noConversion"/>
  </si>
  <si>
    <t>전략약초특화단지 조성</t>
    <phoneticPr fontId="1" type="noConversion"/>
  </si>
  <si>
    <t>약초생산수매보전자금</t>
    <phoneticPr fontId="1" type="noConversion"/>
  </si>
  <si>
    <t>군행사(전몰군경유족회)</t>
    <phoneticPr fontId="1" type="noConversion"/>
  </si>
  <si>
    <t>문화체육과</t>
    <phoneticPr fontId="1" type="noConversion"/>
  </si>
  <si>
    <t>문화예술운영</t>
    <phoneticPr fontId="1" type="noConversion"/>
  </si>
  <si>
    <t>전통민속놀이육성지원</t>
    <phoneticPr fontId="1" type="noConversion"/>
  </si>
  <si>
    <t>산청매구보존회</t>
    <phoneticPr fontId="1" type="noConversion"/>
  </si>
  <si>
    <t>산청문예지 발간</t>
    <phoneticPr fontId="1" type="noConversion"/>
  </si>
  <si>
    <t>산청문인협회</t>
    <phoneticPr fontId="1" type="noConversion"/>
  </si>
  <si>
    <t>선비대학 운영</t>
    <phoneticPr fontId="1" type="noConversion"/>
  </si>
  <si>
    <t>남명학연구소</t>
    <phoneticPr fontId="1" type="noConversion"/>
  </si>
  <si>
    <t>경남예술창작센터 지역연계 문화교실 운영</t>
    <phoneticPr fontId="1" type="noConversion"/>
  </si>
  <si>
    <t>경남문화예술진흥원</t>
    <phoneticPr fontId="1" type="noConversion"/>
  </si>
  <si>
    <t>산청군서도연합회 서도회원전 지원</t>
    <phoneticPr fontId="1" type="noConversion"/>
  </si>
  <si>
    <t>산청군서도연합회</t>
    <phoneticPr fontId="1" type="noConversion"/>
  </si>
  <si>
    <t>전국시조경창대회 지원</t>
    <phoneticPr fontId="1" type="noConversion"/>
  </si>
  <si>
    <t>산청시우회</t>
    <phoneticPr fontId="1" type="noConversion"/>
  </si>
  <si>
    <t>산청농악경연대회 지원</t>
    <phoneticPr fontId="1" type="noConversion"/>
  </si>
  <si>
    <t>산청문화원</t>
    <phoneticPr fontId="1" type="noConversion"/>
  </si>
  <si>
    <t>지리산평화제 개최</t>
    <phoneticPr fontId="1" type="noConversion"/>
  </si>
  <si>
    <t>지리산평화제 지원</t>
    <phoneticPr fontId="1" type="noConversion"/>
  </si>
  <si>
    <t>지리산평화제위원회</t>
    <phoneticPr fontId="1" type="noConversion"/>
  </si>
  <si>
    <t>화합문화제전행사</t>
    <phoneticPr fontId="1" type="noConversion"/>
  </si>
  <si>
    <t>성탄트리 설치 및 성탄음악회</t>
    <phoneticPr fontId="1" type="noConversion"/>
  </si>
  <si>
    <t>문화거리 상설공연 행사</t>
    <phoneticPr fontId="1" type="noConversion"/>
  </si>
  <si>
    <t>문화거리 상설공연</t>
    <phoneticPr fontId="1" type="noConversion"/>
  </si>
  <si>
    <t>지방문화원운영지원</t>
    <phoneticPr fontId="1" type="noConversion"/>
  </si>
  <si>
    <t>307-03</t>
    <phoneticPr fontId="1" type="noConversion"/>
  </si>
  <si>
    <t>문화학교운영</t>
    <phoneticPr fontId="1" type="noConversion"/>
  </si>
  <si>
    <t>문화학교 운영지원</t>
    <phoneticPr fontId="1" type="noConversion"/>
  </si>
  <si>
    <t>지방문화원사업활동지원</t>
    <phoneticPr fontId="1" type="noConversion"/>
  </si>
  <si>
    <t>문화원분과위원회운영 지원</t>
    <phoneticPr fontId="1" type="noConversion"/>
  </si>
  <si>
    <t>산청실버세대 문화이벤트</t>
    <phoneticPr fontId="1" type="noConversion"/>
  </si>
  <si>
    <t>지방문화원 사업활동지원</t>
    <phoneticPr fontId="1" type="noConversion"/>
  </si>
  <si>
    <t>문화예술진흥기금</t>
    <phoneticPr fontId="1" type="noConversion"/>
  </si>
  <si>
    <t>문화예술 활동지원</t>
    <phoneticPr fontId="1" type="noConversion"/>
  </si>
  <si>
    <t>기산국악제전위원회 외 20개 단체 및 개인</t>
    <phoneticPr fontId="1" type="noConversion"/>
  </si>
  <si>
    <t>유교문화 계승발전</t>
    <phoneticPr fontId="1" type="noConversion"/>
  </si>
  <si>
    <t>민간경상사업보조</t>
    <phoneticPr fontId="1" type="noConversion"/>
  </si>
  <si>
    <t>산청·단성향교 춘추향 제례지원</t>
    <phoneticPr fontId="1" type="noConversion"/>
  </si>
  <si>
    <t>산청향교, 단성향교</t>
    <phoneticPr fontId="1" type="noConversion"/>
  </si>
  <si>
    <t>서원 제례 지원</t>
    <phoneticPr fontId="1" type="noConversion"/>
  </si>
  <si>
    <t>대포서원, 배산서원, 서계서원, 도천서원, 이동서당</t>
    <phoneticPr fontId="1" type="noConversion"/>
  </si>
  <si>
    <t>사직단 제례 지원</t>
    <phoneticPr fontId="1" type="noConversion"/>
  </si>
  <si>
    <t>단성향교</t>
    <phoneticPr fontId="1" type="noConversion"/>
  </si>
  <si>
    <t>단성향교 성년의 날 행사 지원</t>
    <phoneticPr fontId="1" type="noConversion"/>
  </si>
  <si>
    <t>산청·단성향교 기로연 재연</t>
    <phoneticPr fontId="1" type="noConversion"/>
  </si>
  <si>
    <t>전통문화 계승사업 지원</t>
  </si>
  <si>
    <t>신안정사</t>
    <phoneticPr fontId="1" type="noConversion"/>
  </si>
  <si>
    <t>사적지 유지관리</t>
    <phoneticPr fontId="1" type="noConversion"/>
  </si>
  <si>
    <t>민간행사사업보조</t>
    <phoneticPr fontId="1" type="noConversion"/>
  </si>
  <si>
    <t>목면시배유지 체험 프로그램 운영</t>
    <phoneticPr fontId="1" type="noConversion"/>
  </si>
  <si>
    <t>전통문화 무명베짜기 보존회</t>
    <phoneticPr fontId="1" type="noConversion"/>
  </si>
  <si>
    <t>산청 범학리 삼층석탑 제막식 행사지원</t>
    <phoneticPr fontId="1" type="noConversion"/>
  </si>
  <si>
    <t>산청불교사암연합회</t>
    <phoneticPr fontId="1" type="noConversion"/>
  </si>
  <si>
    <t>산청군체육회 사무국 운영지원</t>
    <phoneticPr fontId="1" type="noConversion"/>
  </si>
  <si>
    <t>산청군체육회</t>
    <phoneticPr fontId="1" type="noConversion"/>
  </si>
  <si>
    <t>초중고 육성 지원사업</t>
    <phoneticPr fontId="1" type="noConversion"/>
  </si>
  <si>
    <t>산청FC U-15 육성 지원</t>
    <phoneticPr fontId="1" type="noConversion"/>
  </si>
  <si>
    <t>산청FC U-15</t>
    <phoneticPr fontId="1" type="noConversion"/>
  </si>
  <si>
    <t>체육우수선수육성지원</t>
    <phoneticPr fontId="1" type="noConversion"/>
  </si>
  <si>
    <t>체육우수선수 육성지원</t>
    <phoneticPr fontId="1" type="noConversion"/>
  </si>
  <si>
    <t>단위종목별체육대회</t>
    <phoneticPr fontId="1" type="noConversion"/>
  </si>
  <si>
    <t>단위종목별체육대회 개최</t>
    <phoneticPr fontId="1" type="noConversion"/>
  </si>
  <si>
    <t>학교생활체육시설 사용</t>
    <phoneticPr fontId="1" type="noConversion"/>
  </si>
  <si>
    <t>배드민턴 학교생활체육시설 사용 지원</t>
    <phoneticPr fontId="1" type="noConversion"/>
  </si>
  <si>
    <t>체육인화합행사</t>
    <phoneticPr fontId="1" type="noConversion"/>
  </si>
  <si>
    <t>전지훈련팀유치</t>
    <phoneticPr fontId="1" type="noConversion"/>
  </si>
  <si>
    <t>전지훈련팀 유치</t>
    <phoneticPr fontId="1" type="noConversion"/>
  </si>
  <si>
    <t>2021 산청컵 전국유소년 전지훈련</t>
    <phoneticPr fontId="1" type="noConversion"/>
  </si>
  <si>
    <t>2021 산청 천왕봉배 윈터리그</t>
    <phoneticPr fontId="1" type="noConversion"/>
  </si>
  <si>
    <t>전국 및 도단위 행사</t>
    <phoneticPr fontId="1" type="noConversion"/>
  </si>
  <si>
    <t>전국 및 도단위 체육행사 참가 지원</t>
    <phoneticPr fontId="1" type="noConversion"/>
  </si>
  <si>
    <t>전국 및 도단위 체육행사 개최 지원</t>
    <phoneticPr fontId="1" type="noConversion"/>
  </si>
  <si>
    <t>학교체육 육성 지원</t>
    <phoneticPr fontId="1" type="noConversion"/>
  </si>
  <si>
    <t>도민체전 참가학교 지속훈련 지원</t>
    <phoneticPr fontId="1" type="noConversion"/>
  </si>
  <si>
    <t>꿈나무 육성지원 경비</t>
    <phoneticPr fontId="1" type="noConversion"/>
  </si>
  <si>
    <t>팀창단학교 훈련 및 출전 보조</t>
    <phoneticPr fontId="1" type="noConversion"/>
  </si>
  <si>
    <t>도민체전 종목별 고등부 선발대회 지원</t>
    <phoneticPr fontId="1" type="noConversion"/>
  </si>
  <si>
    <t>지리산 천왕봉배 테니스대회</t>
    <phoneticPr fontId="1" type="noConversion"/>
  </si>
  <si>
    <t>지리산 천왕봉배 동호인 테니스대회</t>
    <phoneticPr fontId="1" type="noConversion"/>
  </si>
  <si>
    <t>전국소년체육대회 태권도 경남대표선수 최종선발전</t>
    <phoneticPr fontId="1" type="noConversion"/>
  </si>
  <si>
    <t>전국소년체육대회 경남대표선수 최종선발전 개최</t>
    <phoneticPr fontId="1" type="noConversion"/>
  </si>
  <si>
    <t>일반생활체육지도자 활동지원</t>
    <phoneticPr fontId="1" type="noConversion"/>
  </si>
  <si>
    <t>일반생활체육지도자 복리후생비 지원</t>
    <phoneticPr fontId="1" type="noConversion"/>
  </si>
  <si>
    <t>어르신 생활체육지도자 활동지원</t>
    <phoneticPr fontId="1" type="noConversion"/>
  </si>
  <si>
    <t>어르신생활체육지도자 복리후생비 지원</t>
    <phoneticPr fontId="1" type="noConversion"/>
  </si>
  <si>
    <t>체육진흥기금</t>
    <phoneticPr fontId="1" type="noConversion"/>
  </si>
  <si>
    <t>체육진흥지원</t>
    <phoneticPr fontId="1" type="noConversion"/>
  </si>
  <si>
    <t>환경위생과</t>
    <phoneticPr fontId="1" type="noConversion"/>
  </si>
  <si>
    <t>자연환경보전사업추진</t>
    <phoneticPr fontId="1" type="noConversion"/>
  </si>
  <si>
    <t>자연보호활동 행사지원</t>
  </si>
  <si>
    <t>산청군 자연보호협의회</t>
    <phoneticPr fontId="1" type="noConversion"/>
  </si>
  <si>
    <t>수변구역 및 수중활동 행사지원</t>
  </si>
  <si>
    <t>특전동지회</t>
    <phoneticPr fontId="1" type="noConversion"/>
  </si>
  <si>
    <t>폐기물처리시설 주민지원기금</t>
    <phoneticPr fontId="1" type="noConversion"/>
  </si>
  <si>
    <t>주민지원협의체 운영비</t>
    <phoneticPr fontId="1" type="noConversion"/>
  </si>
  <si>
    <t>산청군 농촌폐기물종합처리시설 주민지원협의체</t>
  </si>
  <si>
    <t>생비량지구 지방상수도인입공사 원인자부담금 지원(2차)</t>
    <phoneticPr fontId="1" type="noConversion"/>
  </si>
  <si>
    <t>사대마을 경로당 전자제품 지원</t>
    <phoneticPr fontId="1" type="noConversion"/>
  </si>
  <si>
    <t>가계 가실경로당 비품 지원</t>
    <phoneticPr fontId="1" type="noConversion"/>
  </si>
  <si>
    <t>방화마을 경로당 비품 지원</t>
    <phoneticPr fontId="1" type="noConversion"/>
  </si>
  <si>
    <t>위생수준향상 및 식품안전관리</t>
    <phoneticPr fontId="1" type="noConversion"/>
  </si>
  <si>
    <t>위생업소 시설개선 사업</t>
    <phoneticPr fontId="1" type="noConversion"/>
  </si>
  <si>
    <t>행님아 흑돼지 외 11개소</t>
    <phoneticPr fontId="1" type="noConversion"/>
  </si>
  <si>
    <t>식품진흥기금(자체)</t>
    <phoneticPr fontId="1" type="noConversion"/>
  </si>
  <si>
    <t>일반음식점 영업주 위생교육 지원</t>
    <phoneticPr fontId="1" type="noConversion"/>
  </si>
  <si>
    <t>한국외식업중앙회경상남도지회산청군지부</t>
    <phoneticPr fontId="1" type="noConversion"/>
  </si>
  <si>
    <t>복지지원과</t>
    <phoneticPr fontId="1" type="noConversion"/>
  </si>
  <si>
    <t>장애인단체지원</t>
    <phoneticPr fontId="1" type="noConversion"/>
  </si>
  <si>
    <t>장애인단체 운영지원</t>
    <phoneticPr fontId="1" type="noConversion"/>
  </si>
  <si>
    <t>경남지체장애인협회 산청군지회 외 3단체</t>
    <phoneticPr fontId="1" type="noConversion"/>
  </si>
  <si>
    <t>307-11</t>
    <phoneticPr fontId="1" type="noConversion"/>
  </si>
  <si>
    <t>장애인단체 장애인복지증진사업</t>
    <phoneticPr fontId="1" type="noConversion"/>
  </si>
  <si>
    <t>경남지체장애인협회 산청군지회 외 2단체</t>
    <phoneticPr fontId="1" type="noConversion"/>
  </si>
  <si>
    <t>노인복지업무운영</t>
  </si>
  <si>
    <t>(사)대한노인회산청군지회 운영</t>
  </si>
  <si>
    <t>(사)대한노인회산청군지회</t>
    <phoneticPr fontId="1" type="noConversion"/>
  </si>
  <si>
    <t>노인의 날 행사 및 연찬회</t>
  </si>
  <si>
    <t>대한노인회산청군지회 사업 지원</t>
  </si>
  <si>
    <t>노인대학 운영</t>
  </si>
  <si>
    <t>경로당 안마기 보급사업</t>
  </si>
  <si>
    <t>경로당 에어컨 보급사업</t>
  </si>
  <si>
    <t>경로당 PC 보급사업</t>
  </si>
  <si>
    <t>노인목욕 및 빨래방지원</t>
  </si>
  <si>
    <t>무료빨래방 운영 지원</t>
  </si>
  <si>
    <t>산청한일노인통합지원센터</t>
    <phoneticPr fontId="1" type="noConversion"/>
  </si>
  <si>
    <t>경로당 신,개축사업</t>
  </si>
  <si>
    <t>경로당 신개축 및 개보수사업(46개소)</t>
  </si>
  <si>
    <t>서당경로당외 86개소</t>
    <phoneticPr fontId="1" type="noConversion"/>
  </si>
  <si>
    <t>경로당운영경비 지원</t>
  </si>
  <si>
    <t>경로당순회 프로그램관리자 배치 운영</t>
  </si>
  <si>
    <t>노인지역봉사지도 활동비 지원</t>
  </si>
  <si>
    <t>경로당 인터넷 사용료 지원</t>
  </si>
  <si>
    <t>경로당 운영 지원(자체)</t>
  </si>
  <si>
    <t>경로당 운영 지원(원지경로당)</t>
  </si>
  <si>
    <t>원지1,2구경로당,
원지3,4구경로당</t>
    <phoneticPr fontId="1" type="noConversion"/>
  </si>
  <si>
    <t>경로당 보험가입비</t>
  </si>
  <si>
    <t>등록경로당 341개소</t>
    <phoneticPr fontId="1" type="noConversion"/>
  </si>
  <si>
    <t>어린이 과학체험행사</t>
    <phoneticPr fontId="1" type="noConversion"/>
  </si>
  <si>
    <t>산청군어린이집연합회</t>
    <phoneticPr fontId="1" type="noConversion"/>
  </si>
  <si>
    <t>건강가정 및 다문화가족지원센터 지원(군자체)</t>
    <phoneticPr fontId="1" type="noConversion"/>
  </si>
  <si>
    <t>건강가정다문화가족지원센터 차량운영비 지원</t>
    <phoneticPr fontId="1" type="noConversion"/>
  </si>
  <si>
    <t>산청군 건겅가정·다문화가족지원센터</t>
    <phoneticPr fontId="1" type="noConversion"/>
  </si>
  <si>
    <t>우수</t>
    <phoneticPr fontId="1" type="noConversion"/>
  </si>
  <si>
    <t>양성평등기금</t>
    <phoneticPr fontId="1" type="noConversion"/>
  </si>
  <si>
    <t>양성평등기금 공모사업 지원</t>
    <phoneticPr fontId="1" type="noConversion"/>
  </si>
  <si>
    <t>산청군 자원봉사협의회 외 4개 기관·단체</t>
    <phoneticPr fontId="1" type="noConversion"/>
  </si>
  <si>
    <t>어린이집 급간식비 지원</t>
    <phoneticPr fontId="1" type="noConversion"/>
  </si>
  <si>
    <t>산청어린이집 외 11개소</t>
    <phoneticPr fontId="1" type="noConversion"/>
  </si>
  <si>
    <t>차량운영비 지원</t>
    <phoneticPr fontId="1" type="noConversion"/>
  </si>
  <si>
    <t>창촌어린이집 외 6개소</t>
    <phoneticPr fontId="1" type="noConversion"/>
  </si>
  <si>
    <t>도시교통과</t>
    <phoneticPr fontId="1" type="noConversion"/>
  </si>
  <si>
    <t>한방항노화과</t>
  </si>
  <si>
    <t>한방항노화과</t>
    <phoneticPr fontId="1" type="noConversion"/>
  </si>
  <si>
    <t>문화체육과</t>
    <phoneticPr fontId="1" type="noConversion"/>
  </si>
  <si>
    <t>환경위생과</t>
    <phoneticPr fontId="1" type="noConversion"/>
  </si>
  <si>
    <t>산림녹지과</t>
    <phoneticPr fontId="1" type="noConversion"/>
  </si>
  <si>
    <t>산지관리</t>
    <phoneticPr fontId="1" type="noConversion"/>
  </si>
  <si>
    <t>톱밥생산지원사업</t>
    <phoneticPr fontId="1" type="noConversion"/>
  </si>
  <si>
    <t>산청군산림조합</t>
    <phoneticPr fontId="1" type="noConversion"/>
  </si>
  <si>
    <t>산촌소득</t>
    <phoneticPr fontId="1" type="noConversion"/>
  </si>
  <si>
    <t>임산물 명품화사업</t>
    <phoneticPr fontId="1" type="noConversion"/>
  </si>
  <si>
    <t>산청곶감발전자금지원사업</t>
    <phoneticPr fontId="1" type="noConversion"/>
  </si>
  <si>
    <t>지리산산청곶감작목연합회</t>
    <phoneticPr fontId="1" type="noConversion"/>
  </si>
  <si>
    <t>지리산산청곶감축제</t>
    <phoneticPr fontId="1" type="noConversion"/>
  </si>
  <si>
    <t>지리산고로쇠약수제및 시음회</t>
    <phoneticPr fontId="1" type="noConversion"/>
  </si>
  <si>
    <t>한국수액협회 산청군지회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</si>
</sst>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3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26"/>
      <color theme="1"/>
      <name val="HY견고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indexed="81"/>
      <name val="돋움"/>
      <family val="3"/>
      <charset val="129"/>
    </font>
    <font>
      <b/>
      <sz val="12"/>
      <color indexed="81"/>
      <name val="Tahoma"/>
      <family val="2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0"/>
      <name val="돋움"/>
      <family val="3"/>
      <charset val="129"/>
    </font>
    <font>
      <sz val="10"/>
      <name val="맑은 고딕"/>
      <family val="3"/>
      <charset val="129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rgb="FFFF0000"/>
      </right>
      <top style="medium">
        <color indexed="64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medium">
        <color rgb="FFFF0000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rgb="FFFF0000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hair">
        <color indexed="64"/>
      </right>
      <top style="medium">
        <color indexed="64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rgb="FFFF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medium">
        <color rgb="FFFF0000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rgb="FFFF0000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rgb="FFFF0000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rgb="FFFF0000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rgb="FFFF0000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medium">
        <color rgb="FFFF0000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36" borderId="12" xfId="0" applyFill="1" applyBorder="1" applyAlignment="1">
      <alignment horizontal="left" vertical="center" wrapText="1"/>
    </xf>
    <xf numFmtId="0" fontId="0" fillId="36" borderId="12" xfId="0" applyFill="1" applyBorder="1" applyAlignment="1">
      <alignment horizontal="left" vertical="center"/>
    </xf>
    <xf numFmtId="0" fontId="0" fillId="36" borderId="0" xfId="0" applyFill="1" applyBorder="1" applyAlignment="1">
      <alignment horizontal="left" vertical="center" wrapText="1"/>
    </xf>
    <xf numFmtId="0" fontId="0" fillId="36" borderId="0" xfId="0" applyFill="1" applyBorder="1" applyAlignment="1">
      <alignment horizontal="left" vertical="center"/>
    </xf>
    <xf numFmtId="0" fontId="23" fillId="34" borderId="20" xfId="0" applyFont="1" applyFill="1" applyBorder="1" applyAlignment="1">
      <alignment horizontal="center" vertical="center"/>
    </xf>
    <xf numFmtId="0" fontId="23" fillId="34" borderId="21" xfId="0" applyFont="1" applyFill="1" applyBorder="1" applyAlignment="1">
      <alignment horizontal="center" vertical="center" wrapText="1"/>
    </xf>
    <xf numFmtId="0" fontId="2" fillId="34" borderId="21" xfId="0" applyFont="1" applyFill="1" applyBorder="1" applyAlignment="1">
      <alignment horizontal="center" vertical="center" wrapText="1"/>
    </xf>
    <xf numFmtId="0" fontId="2" fillId="34" borderId="21" xfId="0" applyFont="1" applyFill="1" applyBorder="1" applyAlignment="1">
      <alignment vertical="center" wrapText="1"/>
    </xf>
    <xf numFmtId="0" fontId="2" fillId="34" borderId="21" xfId="0" applyFont="1" applyFill="1" applyBorder="1">
      <alignment vertical="center"/>
    </xf>
    <xf numFmtId="0" fontId="2" fillId="34" borderId="22" xfId="0" applyFont="1" applyFill="1" applyBorder="1" applyAlignment="1">
      <alignment horizontal="center" vertical="center"/>
    </xf>
    <xf numFmtId="41" fontId="0" fillId="36" borderId="12" xfId="44" applyFont="1" applyFill="1" applyBorder="1" applyAlignment="1">
      <alignment horizontal="left" vertical="center"/>
    </xf>
    <xf numFmtId="41" fontId="0" fillId="36" borderId="0" xfId="44" applyFont="1" applyFill="1" applyBorder="1" applyAlignment="1">
      <alignment horizontal="left" vertical="center"/>
    </xf>
    <xf numFmtId="41" fontId="0" fillId="0" borderId="0" xfId="44" applyFont="1">
      <alignment vertical="center"/>
    </xf>
    <xf numFmtId="0" fontId="23" fillId="37" borderId="27" xfId="0" applyFont="1" applyFill="1" applyBorder="1" applyAlignment="1">
      <alignment horizontal="center" vertical="center"/>
    </xf>
    <xf numFmtId="0" fontId="23" fillId="37" borderId="28" xfId="0" applyFont="1" applyFill="1" applyBorder="1" applyAlignment="1">
      <alignment horizontal="center" vertical="center" wrapText="1"/>
    </xf>
    <xf numFmtId="0" fontId="2" fillId="37" borderId="28" xfId="0" applyFont="1" applyFill="1" applyBorder="1" applyAlignment="1">
      <alignment horizontal="center" vertical="center" wrapText="1"/>
    </xf>
    <xf numFmtId="0" fontId="2" fillId="37" borderId="28" xfId="0" applyFont="1" applyFill="1" applyBorder="1" applyAlignment="1">
      <alignment vertical="center" wrapText="1"/>
    </xf>
    <xf numFmtId="41" fontId="2" fillId="37" borderId="29" xfId="44" applyFont="1" applyFill="1" applyBorder="1">
      <alignment vertical="center"/>
    </xf>
    <xf numFmtId="0" fontId="2" fillId="37" borderId="30" xfId="0" applyFont="1" applyFill="1" applyBorder="1">
      <alignment vertical="center"/>
    </xf>
    <xf numFmtId="0" fontId="2" fillId="37" borderId="28" xfId="0" applyFont="1" applyFill="1" applyBorder="1">
      <alignment vertical="center"/>
    </xf>
    <xf numFmtId="0" fontId="2" fillId="37" borderId="31" xfId="0" applyFont="1" applyFill="1" applyBorder="1" applyAlignment="1">
      <alignment horizontal="center" vertical="center"/>
    </xf>
    <xf numFmtId="0" fontId="27" fillId="36" borderId="26" xfId="0" applyFont="1" applyFill="1" applyBorder="1">
      <alignment vertical="center"/>
    </xf>
    <xf numFmtId="0" fontId="27" fillId="0" borderId="26" xfId="0" applyFont="1" applyBorder="1">
      <alignment vertical="center"/>
    </xf>
    <xf numFmtId="0" fontId="28" fillId="38" borderId="26" xfId="0" applyNumberFormat="1" applyFont="1" applyFill="1" applyBorder="1" applyAlignment="1">
      <alignment horizontal="left" vertical="center" shrinkToFit="1"/>
    </xf>
    <xf numFmtId="0" fontId="28" fillId="38" borderId="26" xfId="0" applyNumberFormat="1" applyFont="1" applyFill="1" applyBorder="1" applyAlignment="1">
      <alignment horizontal="center" vertical="center" shrinkToFit="1"/>
    </xf>
    <xf numFmtId="41" fontId="23" fillId="34" borderId="35" xfId="44" applyFont="1" applyFill="1" applyBorder="1">
      <alignment vertical="center"/>
    </xf>
    <xf numFmtId="0" fontId="2" fillId="34" borderId="37" xfId="0" applyFont="1" applyFill="1" applyBorder="1">
      <alignment vertical="center"/>
    </xf>
    <xf numFmtId="0" fontId="27" fillId="0" borderId="38" xfId="0" applyFont="1" applyBorder="1" applyAlignment="1">
      <alignment vertical="center" wrapText="1"/>
    </xf>
    <xf numFmtId="0" fontId="27" fillId="36" borderId="39" xfId="0" applyFont="1" applyFill="1" applyBorder="1" applyAlignment="1">
      <alignment horizontal="center" vertical="center"/>
    </xf>
    <xf numFmtId="0" fontId="27" fillId="36" borderId="40" xfId="0" applyFont="1" applyFill="1" applyBorder="1">
      <alignment vertical="center"/>
    </xf>
    <xf numFmtId="0" fontId="27" fillId="36" borderId="41" xfId="0" applyFont="1" applyFill="1" applyBorder="1" applyAlignment="1">
      <alignment horizontal="center" vertical="center"/>
    </xf>
    <xf numFmtId="41" fontId="2" fillId="37" borderId="0" xfId="44" applyFont="1" applyFill="1" applyBorder="1">
      <alignment vertical="center"/>
    </xf>
    <xf numFmtId="41" fontId="2" fillId="37" borderId="32" xfId="44" applyFont="1" applyFill="1" applyBorder="1">
      <alignment vertical="center"/>
    </xf>
    <xf numFmtId="0" fontId="27" fillId="38" borderId="26" xfId="0" applyFont="1" applyFill="1" applyBorder="1" applyAlignment="1">
      <alignment vertical="center" wrapText="1"/>
    </xf>
    <xf numFmtId="0" fontId="27" fillId="38" borderId="26" xfId="0" applyFont="1" applyFill="1" applyBorder="1" applyAlignment="1">
      <alignment horizontal="center" vertical="center" wrapText="1"/>
    </xf>
    <xf numFmtId="0" fontId="28" fillId="38" borderId="26" xfId="0" applyNumberFormat="1" applyFont="1" applyFill="1" applyBorder="1" applyAlignment="1">
      <alignment horizontal="left" vertical="center" wrapText="1" shrinkToFit="1"/>
    </xf>
    <xf numFmtId="0" fontId="2" fillId="0" borderId="26" xfId="0" applyFont="1" applyBorder="1">
      <alignment vertic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36" borderId="15" xfId="0" applyFont="1" applyFill="1" applyBorder="1">
      <alignment vertical="center"/>
    </xf>
    <xf numFmtId="0" fontId="27" fillId="0" borderId="15" xfId="0" applyFont="1" applyBorder="1">
      <alignment vertical="center"/>
    </xf>
    <xf numFmtId="0" fontId="27" fillId="0" borderId="42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8" fillId="38" borderId="17" xfId="0" applyNumberFormat="1" applyFont="1" applyFill="1" applyBorder="1" applyAlignment="1">
      <alignment horizontal="left" vertical="center" shrinkToFit="1"/>
    </xf>
    <xf numFmtId="0" fontId="28" fillId="38" borderId="17" xfId="0" applyNumberFormat="1" applyFont="1" applyFill="1" applyBorder="1" applyAlignment="1">
      <alignment horizontal="center" vertical="center" shrinkToFit="1"/>
    </xf>
    <xf numFmtId="0" fontId="27" fillId="0" borderId="44" xfId="0" applyFont="1" applyBorder="1" applyAlignment="1">
      <alignment vertical="center" wrapText="1"/>
    </xf>
    <xf numFmtId="0" fontId="27" fillId="36" borderId="45" xfId="0" applyFont="1" applyFill="1" applyBorder="1" applyAlignment="1">
      <alignment horizontal="center" vertical="center"/>
    </xf>
    <xf numFmtId="0" fontId="2" fillId="0" borderId="38" xfId="0" applyFont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2" fillId="0" borderId="40" xfId="0" applyFont="1" applyBorder="1">
      <alignment vertical="center"/>
    </xf>
    <xf numFmtId="0" fontId="27" fillId="38" borderId="42" xfId="0" applyFont="1" applyFill="1" applyBorder="1" applyAlignment="1">
      <alignment horizontal="center" vertical="center"/>
    </xf>
    <xf numFmtId="0" fontId="2" fillId="38" borderId="38" xfId="0" applyFont="1" applyFill="1" applyBorder="1" applyAlignment="1">
      <alignment vertical="center" wrapText="1"/>
    </xf>
    <xf numFmtId="41" fontId="27" fillId="0" borderId="36" xfId="44" applyFont="1" applyBorder="1" applyAlignment="1">
      <alignment horizontal="right" vertical="center"/>
    </xf>
    <xf numFmtId="41" fontId="27" fillId="0" borderId="24" xfId="44" applyFont="1" applyBorder="1" applyAlignment="1">
      <alignment horizontal="right" vertical="center"/>
    </xf>
    <xf numFmtId="41" fontId="27" fillId="0" borderId="11" xfId="44" applyFont="1" applyBorder="1" applyAlignment="1">
      <alignment horizontal="right" vertical="center"/>
    </xf>
    <xf numFmtId="41" fontId="27" fillId="0" borderId="43" xfId="44" applyFont="1" applyBorder="1" applyAlignment="1">
      <alignment horizontal="right" vertical="center"/>
    </xf>
    <xf numFmtId="3" fontId="2" fillId="38" borderId="11" xfId="0" applyNumberFormat="1" applyFont="1" applyFill="1" applyBorder="1" applyAlignment="1">
      <alignment horizontal="right" vertical="center"/>
    </xf>
    <xf numFmtId="3" fontId="2" fillId="38" borderId="43" xfId="0" applyNumberFormat="1" applyFont="1" applyFill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3" fontId="2" fillId="0" borderId="43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3" fontId="2" fillId="0" borderId="25" xfId="0" applyNumberFormat="1" applyFont="1" applyBorder="1" applyAlignment="1">
      <alignment horizontal="right" vertical="center"/>
    </xf>
    <xf numFmtId="41" fontId="27" fillId="0" borderId="33" xfId="44" applyFont="1" applyBorder="1" applyAlignment="1">
      <alignment horizontal="right" vertical="center"/>
    </xf>
    <xf numFmtId="41" fontId="27" fillId="38" borderId="10" xfId="44" applyFont="1" applyFill="1" applyBorder="1" applyAlignment="1">
      <alignment horizontal="right" vertical="center"/>
    </xf>
    <xf numFmtId="41" fontId="27" fillId="0" borderId="34" xfId="44" applyFont="1" applyBorder="1" applyAlignment="1">
      <alignment horizontal="right" vertical="center"/>
    </xf>
    <xf numFmtId="41" fontId="27" fillId="38" borderId="43" xfId="44" applyFont="1" applyFill="1" applyBorder="1" applyAlignment="1">
      <alignment horizontal="right" vertical="center"/>
    </xf>
    <xf numFmtId="0" fontId="23" fillId="37" borderId="47" xfId="0" applyFont="1" applyFill="1" applyBorder="1" applyAlignment="1">
      <alignment horizontal="center" vertical="center"/>
    </xf>
    <xf numFmtId="0" fontId="23" fillId="37" borderId="48" xfId="0" applyFont="1" applyFill="1" applyBorder="1" applyAlignment="1">
      <alignment horizontal="center" vertical="center" wrapText="1"/>
    </xf>
    <xf numFmtId="0" fontId="2" fillId="37" borderId="48" xfId="0" applyFont="1" applyFill="1" applyBorder="1" applyAlignment="1">
      <alignment horizontal="center" vertical="center" wrapText="1"/>
    </xf>
    <xf numFmtId="0" fontId="2" fillId="37" borderId="48" xfId="0" applyFont="1" applyFill="1" applyBorder="1" applyAlignment="1">
      <alignment vertical="center" wrapText="1"/>
    </xf>
    <xf numFmtId="3" fontId="2" fillId="37" borderId="49" xfId="0" applyNumberFormat="1" applyFont="1" applyFill="1" applyBorder="1">
      <alignment vertical="center"/>
    </xf>
    <xf numFmtId="0" fontId="2" fillId="37" borderId="50" xfId="0" applyFont="1" applyFill="1" applyBorder="1">
      <alignment vertical="center"/>
    </xf>
    <xf numFmtId="0" fontId="2" fillId="37" borderId="48" xfId="0" applyFont="1" applyFill="1" applyBorder="1">
      <alignment vertical="center"/>
    </xf>
    <xf numFmtId="0" fontId="2" fillId="37" borderId="51" xfId="0" applyFont="1" applyFill="1" applyBorder="1" applyAlignment="1">
      <alignment horizontal="center" vertical="center"/>
    </xf>
    <xf numFmtId="3" fontId="2" fillId="37" borderId="52" xfId="0" applyNumberFormat="1" applyFont="1" applyFill="1" applyBorder="1">
      <alignment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vertical="center" wrapText="1"/>
    </xf>
    <xf numFmtId="0" fontId="2" fillId="0" borderId="48" xfId="0" applyFont="1" applyBorder="1" applyAlignment="1">
      <alignment horizontal="center" vertical="center" wrapText="1"/>
    </xf>
    <xf numFmtId="3" fontId="2" fillId="0" borderId="53" xfId="0" applyNumberFormat="1" applyFont="1" applyBorder="1">
      <alignment vertical="center"/>
    </xf>
    <xf numFmtId="0" fontId="2" fillId="0" borderId="50" xfId="0" applyFont="1" applyBorder="1" applyAlignment="1">
      <alignment vertical="center" wrapText="1"/>
    </xf>
    <xf numFmtId="0" fontId="2" fillId="36" borderId="48" xfId="0" applyFont="1" applyFill="1" applyBorder="1">
      <alignment vertical="center"/>
    </xf>
    <xf numFmtId="0" fontId="2" fillId="0" borderId="48" xfId="0" applyFont="1" applyBorder="1">
      <alignment vertical="center"/>
    </xf>
    <xf numFmtId="0" fontId="2" fillId="36" borderId="51" xfId="0" applyFont="1" applyFill="1" applyBorder="1" applyAlignment="1">
      <alignment horizontal="center" vertical="center"/>
    </xf>
    <xf numFmtId="3" fontId="2" fillId="0" borderId="54" xfId="0" applyNumberFormat="1" applyFont="1" applyBorder="1">
      <alignment vertical="center"/>
    </xf>
    <xf numFmtId="0" fontId="2" fillId="0" borderId="59" xfId="0" applyFont="1" applyBorder="1" applyAlignment="1">
      <alignment vertical="center" wrapText="1"/>
    </xf>
    <xf numFmtId="0" fontId="2" fillId="36" borderId="60" xfId="0" applyFont="1" applyFill="1" applyBorder="1">
      <alignment vertical="center"/>
    </xf>
    <xf numFmtId="0" fontId="2" fillId="0" borderId="60" xfId="0" applyFont="1" applyBorder="1">
      <alignment vertical="center"/>
    </xf>
    <xf numFmtId="0" fontId="2" fillId="36" borderId="61" xfId="0" applyFont="1" applyFill="1" applyBorder="1" applyAlignment="1">
      <alignment horizontal="center" vertical="center"/>
    </xf>
    <xf numFmtId="3" fontId="2" fillId="0" borderId="62" xfId="0" applyNumberFormat="1" applyFont="1" applyBorder="1">
      <alignment vertical="center"/>
    </xf>
    <xf numFmtId="3" fontId="2" fillId="0" borderId="63" xfId="0" applyNumberFormat="1" applyFont="1" applyBorder="1">
      <alignment vertical="center"/>
    </xf>
    <xf numFmtId="0" fontId="23" fillId="37" borderId="64" xfId="0" applyFont="1" applyFill="1" applyBorder="1" applyAlignment="1">
      <alignment horizontal="center" vertical="center"/>
    </xf>
    <xf numFmtId="0" fontId="23" fillId="37" borderId="65" xfId="0" applyFont="1" applyFill="1" applyBorder="1" applyAlignment="1">
      <alignment horizontal="center" vertical="center" wrapText="1"/>
    </xf>
    <xf numFmtId="0" fontId="2" fillId="37" borderId="65" xfId="0" applyFont="1" applyFill="1" applyBorder="1" applyAlignment="1">
      <alignment horizontal="center" vertical="center" wrapText="1"/>
    </xf>
    <xf numFmtId="0" fontId="2" fillId="37" borderId="65" xfId="0" applyFont="1" applyFill="1" applyBorder="1" applyAlignment="1">
      <alignment vertical="center" wrapText="1"/>
    </xf>
    <xf numFmtId="0" fontId="2" fillId="37" borderId="66" xfId="0" applyFont="1" applyFill="1" applyBorder="1">
      <alignment vertical="center"/>
    </xf>
    <xf numFmtId="0" fontId="2" fillId="37" borderId="65" xfId="0" applyFont="1" applyFill="1" applyBorder="1">
      <alignment vertical="center"/>
    </xf>
    <xf numFmtId="0" fontId="2" fillId="37" borderId="67" xfId="0" applyFont="1" applyFill="1" applyBorder="1" applyAlignment="1">
      <alignment horizontal="center" vertical="center"/>
    </xf>
    <xf numFmtId="0" fontId="2" fillId="0" borderId="50" xfId="0" applyFont="1" applyBorder="1">
      <alignment vertical="center"/>
    </xf>
    <xf numFmtId="0" fontId="2" fillId="0" borderId="50" xfId="0" applyFont="1" applyBorder="1" applyAlignment="1">
      <alignment vertical="center" shrinkToFit="1"/>
    </xf>
    <xf numFmtId="0" fontId="29" fillId="38" borderId="48" xfId="0" applyFont="1" applyFill="1" applyBorder="1">
      <alignment vertical="center"/>
    </xf>
    <xf numFmtId="0" fontId="29" fillId="38" borderId="51" xfId="0" applyFont="1" applyFill="1" applyBorder="1" applyAlignment="1">
      <alignment horizontal="center" vertical="center"/>
    </xf>
    <xf numFmtId="0" fontId="2" fillId="0" borderId="60" xfId="0" applyFont="1" applyBorder="1" applyAlignment="1">
      <alignment vertical="center" wrapText="1"/>
    </xf>
    <xf numFmtId="0" fontId="2" fillId="0" borderId="60" xfId="0" applyFont="1" applyBorder="1" applyAlignment="1">
      <alignment horizontal="center" vertical="center" wrapText="1"/>
    </xf>
    <xf numFmtId="0" fontId="23" fillId="37" borderId="42" xfId="0" applyFont="1" applyFill="1" applyBorder="1" applyAlignment="1">
      <alignment horizontal="center" vertical="center"/>
    </xf>
    <xf numFmtId="0" fontId="23" fillId="37" borderId="26" xfId="0" applyFont="1" applyFill="1" applyBorder="1" applyAlignment="1">
      <alignment horizontal="center" vertical="center" wrapText="1"/>
    </xf>
    <xf numFmtId="0" fontId="2" fillId="37" borderId="26" xfId="0" applyFont="1" applyFill="1" applyBorder="1" applyAlignment="1">
      <alignment horizontal="center" vertical="center" wrapText="1"/>
    </xf>
    <xf numFmtId="0" fontId="2" fillId="37" borderId="26" xfId="0" applyFont="1" applyFill="1" applyBorder="1" applyAlignment="1">
      <alignment vertical="center" wrapText="1"/>
    </xf>
    <xf numFmtId="0" fontId="2" fillId="37" borderId="26" xfId="0" applyFont="1" applyFill="1" applyBorder="1">
      <alignment vertical="center"/>
    </xf>
    <xf numFmtId="0" fontId="2" fillId="0" borderId="42" xfId="0" applyFont="1" applyBorder="1" applyAlignment="1">
      <alignment horizontal="center" vertical="center"/>
    </xf>
    <xf numFmtId="0" fontId="30" fillId="0" borderId="26" xfId="0" applyNumberFormat="1" applyFont="1" applyFill="1" applyBorder="1" applyAlignment="1">
      <alignment horizontal="left" vertical="center" wrapText="1" shrinkToFit="1"/>
    </xf>
    <xf numFmtId="0" fontId="30" fillId="0" borderId="26" xfId="0" applyNumberFormat="1" applyFont="1" applyFill="1" applyBorder="1" applyAlignment="1">
      <alignment horizontal="center" vertical="center"/>
    </xf>
    <xf numFmtId="0" fontId="30" fillId="0" borderId="26" xfId="0" applyNumberFormat="1" applyFont="1" applyFill="1" applyBorder="1" applyAlignment="1">
      <alignment horizontal="left" vertical="center"/>
    </xf>
    <xf numFmtId="0" fontId="2" fillId="36" borderId="26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1" fontId="2" fillId="0" borderId="43" xfId="44" applyFont="1" applyBorder="1">
      <alignment vertical="center"/>
    </xf>
    <xf numFmtId="0" fontId="30" fillId="0" borderId="26" xfId="0" applyNumberFormat="1" applyFont="1" applyFill="1" applyBorder="1" applyAlignment="1">
      <alignment horizontal="left" vertical="center" shrinkToFit="1"/>
    </xf>
    <xf numFmtId="0" fontId="2" fillId="0" borderId="16" xfId="0" applyFont="1" applyBorder="1" applyAlignment="1">
      <alignment horizontal="center" vertical="center"/>
    </xf>
    <xf numFmtId="0" fontId="30" fillId="0" borderId="17" xfId="0" applyNumberFormat="1" applyFont="1" applyFill="1" applyBorder="1" applyAlignment="1">
      <alignment horizontal="left" vertical="center" shrinkToFit="1"/>
    </xf>
    <xf numFmtId="0" fontId="30" fillId="0" borderId="17" xfId="0" applyNumberFormat="1" applyFont="1" applyFill="1" applyBorder="1" applyAlignment="1">
      <alignment horizontal="center" vertical="center"/>
    </xf>
    <xf numFmtId="0" fontId="30" fillId="0" borderId="17" xfId="0" applyNumberFormat="1" applyFont="1" applyFill="1" applyBorder="1" applyAlignment="1">
      <alignment horizontal="left" vertical="center"/>
    </xf>
    <xf numFmtId="0" fontId="2" fillId="36" borderId="17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1" fontId="2" fillId="0" borderId="25" xfId="44" applyFont="1" applyBorder="1">
      <alignment vertical="center"/>
    </xf>
    <xf numFmtId="0" fontId="2" fillId="0" borderId="28" xfId="0" applyFont="1" applyBorder="1" applyAlignment="1">
      <alignment vertical="center" wrapText="1"/>
    </xf>
    <xf numFmtId="3" fontId="2" fillId="0" borderId="68" xfId="0" applyNumberFormat="1" applyFont="1" applyBorder="1">
      <alignment vertical="center"/>
    </xf>
    <xf numFmtId="0" fontId="2" fillId="0" borderId="30" xfId="0" applyFont="1" applyBorder="1" applyAlignment="1">
      <alignment vertical="center" wrapText="1"/>
    </xf>
    <xf numFmtId="0" fontId="2" fillId="0" borderId="28" xfId="0" applyFont="1" applyBorder="1">
      <alignment vertical="center"/>
    </xf>
    <xf numFmtId="3" fontId="2" fillId="0" borderId="69" xfId="0" applyNumberFormat="1" applyFont="1" applyBorder="1">
      <alignment vertical="center"/>
    </xf>
    <xf numFmtId="0" fontId="2" fillId="0" borderId="56" xfId="0" applyFont="1" applyBorder="1" applyAlignment="1">
      <alignment vertical="center" wrapText="1"/>
    </xf>
    <xf numFmtId="3" fontId="2" fillId="0" borderId="29" xfId="0" applyNumberFormat="1" applyFont="1" applyBorder="1">
      <alignment vertical="center"/>
    </xf>
    <xf numFmtId="0" fontId="2" fillId="0" borderId="70" xfId="0" applyFont="1" applyBorder="1" applyAlignment="1">
      <alignment vertical="center" wrapText="1"/>
    </xf>
    <xf numFmtId="0" fontId="2" fillId="0" borderId="56" xfId="0" applyFont="1" applyBorder="1">
      <alignment vertical="center"/>
    </xf>
    <xf numFmtId="3" fontId="2" fillId="0" borderId="32" xfId="0" applyNumberFormat="1" applyFont="1" applyBorder="1">
      <alignment vertical="center"/>
    </xf>
    <xf numFmtId="0" fontId="2" fillId="0" borderId="71" xfId="0" applyFont="1" applyBorder="1" applyAlignment="1">
      <alignment horizontal="center" vertical="center"/>
    </xf>
    <xf numFmtId="0" fontId="2" fillId="0" borderId="48" xfId="0" applyFont="1" applyFill="1" applyBorder="1" applyAlignment="1">
      <alignment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3" fontId="2" fillId="0" borderId="49" xfId="0" applyNumberFormat="1" applyFont="1" applyBorder="1">
      <alignment vertical="center"/>
    </xf>
    <xf numFmtId="3" fontId="2" fillId="0" borderId="52" xfId="0" applyNumberFormat="1" applyFont="1" applyBorder="1">
      <alignment vertical="center"/>
    </xf>
    <xf numFmtId="0" fontId="31" fillId="0" borderId="48" xfId="0" applyNumberFormat="1" applyFont="1" applyFill="1" applyBorder="1" applyAlignment="1">
      <alignment horizontal="left" vertical="center"/>
    </xf>
    <xf numFmtId="0" fontId="31" fillId="0" borderId="48" xfId="0" applyNumberFormat="1" applyFont="1" applyFill="1" applyBorder="1" applyAlignment="1">
      <alignment horizontal="center" vertical="center"/>
    </xf>
    <xf numFmtId="176" fontId="31" fillId="0" borderId="53" xfId="0" applyNumberFormat="1" applyFont="1" applyFill="1" applyBorder="1" applyAlignment="1">
      <alignment horizontal="right" vertical="center"/>
    </xf>
    <xf numFmtId="0" fontId="2" fillId="0" borderId="65" xfId="0" applyFont="1" applyBorder="1" applyAlignment="1">
      <alignment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66" xfId="0" applyFont="1" applyBorder="1" applyAlignment="1">
      <alignment vertical="center" wrapText="1"/>
    </xf>
    <xf numFmtId="0" fontId="2" fillId="36" borderId="65" xfId="0" applyFont="1" applyFill="1" applyBorder="1">
      <alignment vertical="center"/>
    </xf>
    <xf numFmtId="0" fontId="2" fillId="0" borderId="65" xfId="0" applyFont="1" applyBorder="1">
      <alignment vertical="center"/>
    </xf>
    <xf numFmtId="0" fontId="2" fillId="36" borderId="67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31" fillId="0" borderId="48" xfId="0" applyFont="1" applyBorder="1" applyAlignment="1">
      <alignment vertical="center" wrapText="1"/>
    </xf>
    <xf numFmtId="0" fontId="31" fillId="0" borderId="48" xfId="0" applyFont="1" applyBorder="1" applyAlignment="1">
      <alignment horizontal="center" vertical="center" wrapText="1"/>
    </xf>
    <xf numFmtId="3" fontId="31" fillId="0" borderId="53" xfId="0" applyNumberFormat="1" applyFont="1" applyBorder="1">
      <alignment vertical="center"/>
    </xf>
    <xf numFmtId="0" fontId="31" fillId="0" borderId="50" xfId="0" applyFont="1" applyBorder="1" applyAlignment="1">
      <alignment vertical="center" wrapText="1"/>
    </xf>
    <xf numFmtId="0" fontId="31" fillId="36" borderId="48" xfId="0" applyFont="1" applyFill="1" applyBorder="1">
      <alignment vertical="center"/>
    </xf>
    <xf numFmtId="0" fontId="31" fillId="0" borderId="48" xfId="0" applyFont="1" applyBorder="1">
      <alignment vertical="center"/>
    </xf>
    <xf numFmtId="0" fontId="31" fillId="36" borderId="51" xfId="0" applyFont="1" applyFill="1" applyBorder="1" applyAlignment="1">
      <alignment horizontal="center" vertical="center"/>
    </xf>
    <xf numFmtId="3" fontId="31" fillId="0" borderId="54" xfId="0" applyNumberFormat="1" applyFont="1" applyBorder="1">
      <alignment vertical="center"/>
    </xf>
    <xf numFmtId="0" fontId="31" fillId="38" borderId="48" xfId="0" applyFont="1" applyFill="1" applyBorder="1" applyAlignment="1">
      <alignment vertical="center" wrapText="1"/>
    </xf>
    <xf numFmtId="0" fontId="31" fillId="38" borderId="48" xfId="0" applyFont="1" applyFill="1" applyBorder="1" applyAlignment="1">
      <alignment horizontal="center" vertical="center" wrapText="1"/>
    </xf>
    <xf numFmtId="3" fontId="31" fillId="38" borderId="53" xfId="0" applyNumberFormat="1" applyFont="1" applyFill="1" applyBorder="1">
      <alignment vertical="center"/>
    </xf>
    <xf numFmtId="0" fontId="31" fillId="38" borderId="50" xfId="0" applyFont="1" applyFill="1" applyBorder="1" applyAlignment="1">
      <alignment vertical="center" wrapText="1"/>
    </xf>
    <xf numFmtId="0" fontId="31" fillId="38" borderId="48" xfId="0" applyFont="1" applyFill="1" applyBorder="1">
      <alignment vertical="center"/>
    </xf>
    <xf numFmtId="3" fontId="31" fillId="38" borderId="54" xfId="0" applyNumberFormat="1" applyFont="1" applyFill="1" applyBorder="1">
      <alignment vertical="center"/>
    </xf>
    <xf numFmtId="41" fontId="2" fillId="37" borderId="10" xfId="44" applyFont="1" applyFill="1" applyBorder="1">
      <alignment vertical="center"/>
    </xf>
    <xf numFmtId="41" fontId="2" fillId="0" borderId="10" xfId="44" applyFont="1" applyBorder="1">
      <alignment vertical="center"/>
    </xf>
    <xf numFmtId="41" fontId="30" fillId="0" borderId="10" xfId="44" applyFont="1" applyFill="1" applyBorder="1" applyAlignment="1">
      <alignment horizontal="right" vertical="center"/>
    </xf>
    <xf numFmtId="41" fontId="31" fillId="0" borderId="10" xfId="44" applyFont="1" applyFill="1" applyBorder="1" applyAlignment="1">
      <alignment horizontal="right" vertical="center"/>
    </xf>
    <xf numFmtId="41" fontId="30" fillId="0" borderId="34" xfId="44" applyFont="1" applyFill="1" applyBorder="1" applyAlignment="1">
      <alignment horizontal="right" vertical="center"/>
    </xf>
    <xf numFmtId="3" fontId="2" fillId="37" borderId="73" xfId="0" applyNumberFormat="1" applyFont="1" applyFill="1" applyBorder="1">
      <alignment vertical="center"/>
    </xf>
    <xf numFmtId="3" fontId="2" fillId="0" borderId="74" xfId="0" applyNumberFormat="1" applyFont="1" applyBorder="1">
      <alignment vertical="center"/>
    </xf>
    <xf numFmtId="3" fontId="2" fillId="0" borderId="75" xfId="0" applyNumberFormat="1" applyFont="1" applyBorder="1">
      <alignment vertical="center"/>
    </xf>
    <xf numFmtId="3" fontId="2" fillId="0" borderId="73" xfId="0" applyNumberFormat="1" applyFont="1" applyBorder="1">
      <alignment vertical="center"/>
    </xf>
    <xf numFmtId="3" fontId="31" fillId="38" borderId="74" xfId="0" applyNumberFormat="1" applyFont="1" applyFill="1" applyBorder="1">
      <alignment vertical="center"/>
    </xf>
    <xf numFmtId="3" fontId="31" fillId="0" borderId="74" xfId="0" applyNumberFormat="1" applyFont="1" applyBorder="1">
      <alignment vertical="center"/>
    </xf>
    <xf numFmtId="41" fontId="2" fillId="37" borderId="11" xfId="44" applyFont="1" applyFill="1" applyBorder="1">
      <alignment vertical="center"/>
    </xf>
    <xf numFmtId="41" fontId="2" fillId="0" borderId="11" xfId="44" applyFont="1" applyBorder="1">
      <alignment vertical="center"/>
    </xf>
    <xf numFmtId="41" fontId="2" fillId="0" borderId="19" xfId="44" applyFont="1" applyBorder="1">
      <alignment vertical="center"/>
    </xf>
    <xf numFmtId="3" fontId="2" fillId="0" borderId="76" xfId="0" applyNumberFormat="1" applyFont="1" applyBorder="1">
      <alignment vertical="center"/>
    </xf>
    <xf numFmtId="3" fontId="2" fillId="0" borderId="0" xfId="0" applyNumberFormat="1" applyFont="1" applyBorder="1">
      <alignment vertical="center"/>
    </xf>
    <xf numFmtId="0" fontId="2" fillId="37" borderId="38" xfId="0" applyFont="1" applyFill="1" applyBorder="1">
      <alignment vertical="center"/>
    </xf>
    <xf numFmtId="0" fontId="2" fillId="37" borderId="39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left" vertical="center" wrapText="1"/>
    </xf>
    <xf numFmtId="0" fontId="2" fillId="36" borderId="39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/>
    </xf>
    <xf numFmtId="0" fontId="2" fillId="36" borderId="18" xfId="0" applyFont="1" applyFill="1" applyBorder="1" applyAlignment="1">
      <alignment horizontal="center" vertical="center"/>
    </xf>
    <xf numFmtId="0" fontId="2" fillId="0" borderId="77" xfId="0" applyFont="1" applyBorder="1" applyAlignment="1">
      <alignment vertical="center" wrapText="1"/>
    </xf>
    <xf numFmtId="0" fontId="2" fillId="36" borderId="78" xfId="0" applyFont="1" applyFill="1" applyBorder="1">
      <alignment vertical="center"/>
    </xf>
    <xf numFmtId="0" fontId="2" fillId="0" borderId="78" xfId="0" applyFont="1" applyBorder="1">
      <alignment vertical="center"/>
    </xf>
    <xf numFmtId="0" fontId="2" fillId="36" borderId="79" xfId="0" applyFont="1" applyFill="1" applyBorder="1" applyAlignment="1">
      <alignment horizontal="center" vertical="center"/>
    </xf>
    <xf numFmtId="41" fontId="23" fillId="34" borderId="80" xfId="44" applyFont="1" applyFill="1" applyBorder="1">
      <alignment vertical="center"/>
    </xf>
    <xf numFmtId="41" fontId="2" fillId="37" borderId="43" xfId="44" applyFont="1" applyFill="1" applyBorder="1">
      <alignment vertical="center"/>
    </xf>
    <xf numFmtId="0" fontId="22" fillId="36" borderId="90" xfId="0" applyFont="1" applyFill="1" applyBorder="1" applyAlignment="1">
      <alignment horizontal="left" vertical="center"/>
    </xf>
    <xf numFmtId="0" fontId="0" fillId="36" borderId="92" xfId="0" applyFill="1" applyBorder="1" applyAlignment="1">
      <alignment horizontal="left" vertical="center"/>
    </xf>
    <xf numFmtId="0" fontId="22" fillId="36" borderId="92" xfId="0" applyFont="1" applyFill="1" applyBorder="1" applyAlignment="1">
      <alignment horizontal="left" vertical="center"/>
    </xf>
    <xf numFmtId="0" fontId="22" fillId="36" borderId="94" xfId="0" applyFont="1" applyFill="1" applyBorder="1" applyAlignment="1">
      <alignment horizontal="left" vertical="center"/>
    </xf>
    <xf numFmtId="0" fontId="0" fillId="36" borderId="95" xfId="0" applyFill="1" applyBorder="1" applyAlignment="1">
      <alignment horizontal="left" vertical="center" wrapText="1"/>
    </xf>
    <xf numFmtId="41" fontId="0" fillId="36" borderId="95" xfId="44" applyFont="1" applyFill="1" applyBorder="1" applyAlignment="1">
      <alignment horizontal="left" vertical="center"/>
    </xf>
    <xf numFmtId="0" fontId="0" fillId="36" borderId="95" xfId="0" applyFill="1" applyBorder="1" applyAlignment="1">
      <alignment horizontal="left" vertical="center"/>
    </xf>
    <xf numFmtId="0" fontId="20" fillId="35" borderId="87" xfId="0" applyFont="1" applyFill="1" applyBorder="1" applyAlignment="1">
      <alignment horizontal="center" vertical="center"/>
    </xf>
    <xf numFmtId="0" fontId="20" fillId="35" borderId="88" xfId="0" applyFont="1" applyFill="1" applyBorder="1" applyAlignment="1">
      <alignment horizontal="center" vertical="center"/>
    </xf>
    <xf numFmtId="0" fontId="20" fillId="35" borderId="89" xfId="0" applyFont="1" applyFill="1" applyBorder="1" applyAlignment="1">
      <alignment horizontal="center" vertical="center"/>
    </xf>
    <xf numFmtId="0" fontId="0" fillId="36" borderId="12" xfId="0" applyFill="1" applyBorder="1" applyAlignment="1">
      <alignment horizontal="center" vertical="center"/>
    </xf>
    <xf numFmtId="0" fontId="0" fillId="36" borderId="91" xfId="0" applyFill="1" applyBorder="1" applyAlignment="1">
      <alignment horizontal="center" vertical="center"/>
    </xf>
    <xf numFmtId="0" fontId="0" fillId="36" borderId="0" xfId="0" applyFill="1" applyBorder="1" applyAlignment="1">
      <alignment horizontal="center" vertical="center"/>
    </xf>
    <xf numFmtId="0" fontId="0" fillId="36" borderId="93" xfId="0" applyFill="1" applyBorder="1" applyAlignment="1">
      <alignment horizontal="center" vertical="center"/>
    </xf>
    <xf numFmtId="0" fontId="0" fillId="36" borderId="95" xfId="0" applyFill="1" applyBorder="1" applyAlignment="1">
      <alignment horizontal="center" vertical="center"/>
    </xf>
    <xf numFmtId="0" fontId="0" fillId="36" borderId="96" xfId="0" applyFill="1" applyBorder="1" applyAlignment="1">
      <alignment horizontal="center" vertical="center"/>
    </xf>
    <xf numFmtId="41" fontId="23" fillId="33" borderId="85" xfId="44" applyFont="1" applyFill="1" applyBorder="1" applyAlignment="1">
      <alignment horizontal="center" vertical="center" wrapText="1"/>
    </xf>
    <xf numFmtId="41" fontId="23" fillId="33" borderId="19" xfId="44" applyFont="1" applyFill="1" applyBorder="1" applyAlignment="1">
      <alignment horizontal="center" vertical="center" wrapText="1"/>
    </xf>
    <xf numFmtId="41" fontId="23" fillId="33" borderId="86" xfId="44" applyFont="1" applyFill="1" applyBorder="1" applyAlignment="1">
      <alignment horizontal="center" vertical="center" wrapText="1"/>
    </xf>
    <xf numFmtId="41" fontId="23" fillId="33" borderId="25" xfId="44" applyFont="1" applyFill="1" applyBorder="1" applyAlignment="1">
      <alignment horizontal="center" vertical="center" wrapText="1"/>
    </xf>
    <xf numFmtId="0" fontId="23" fillId="33" borderId="82" xfId="0" applyFont="1" applyFill="1" applyBorder="1" applyAlignment="1">
      <alignment horizontal="center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23" fillId="33" borderId="81" xfId="0" applyFont="1" applyFill="1" applyBorder="1" applyAlignment="1">
      <alignment horizontal="center" vertical="center"/>
    </xf>
    <xf numFmtId="0" fontId="23" fillId="33" borderId="16" xfId="0" applyFont="1" applyFill="1" applyBorder="1" applyAlignment="1">
      <alignment horizontal="center" vertical="center"/>
    </xf>
    <xf numFmtId="0" fontId="23" fillId="33" borderId="82" xfId="0" applyFont="1" applyFill="1" applyBorder="1" applyAlignment="1">
      <alignment horizontal="center" vertical="center"/>
    </xf>
    <xf numFmtId="0" fontId="23" fillId="33" borderId="84" xfId="0" applyFont="1" applyFill="1" applyBorder="1" applyAlignment="1">
      <alignment horizontal="center" vertical="center"/>
    </xf>
    <xf numFmtId="0" fontId="23" fillId="33" borderId="18" xfId="0" applyFont="1" applyFill="1" applyBorder="1" applyAlignment="1">
      <alignment horizontal="center" vertical="center"/>
    </xf>
    <xf numFmtId="0" fontId="23" fillId="33" borderId="83" xfId="0" applyFont="1" applyFill="1" applyBorder="1" applyAlignment="1">
      <alignment horizontal="center" vertical="center" wrapText="1"/>
    </xf>
    <xf numFmtId="0" fontId="23" fillId="33" borderId="23" xfId="0" applyFont="1" applyFill="1" applyBorder="1" applyAlignment="1">
      <alignment horizontal="center" vertical="center" wrapText="1"/>
    </xf>
    <xf numFmtId="41" fontId="23" fillId="33" borderId="13" xfId="44" applyFont="1" applyFill="1" applyBorder="1" applyAlignment="1">
      <alignment horizontal="center" vertical="center" wrapText="1"/>
    </xf>
    <xf numFmtId="41" fontId="23" fillId="33" borderId="34" xfId="44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3" fontId="2" fillId="0" borderId="68" xfId="0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3" fontId="2" fillId="0" borderId="72" xfId="0" applyNumberFormat="1" applyFont="1" applyBorder="1" applyAlignment="1">
      <alignment horizontal="center" vertical="center"/>
    </xf>
  </cellXfs>
  <cellStyles count="45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쉼표 [0]" xfId="44" builtinId="6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2" xr:uid="{00000000-0005-0000-0000-00002A000000}"/>
    <cellStyle name="표준 3" xfId="43" xr:uid="{00000000-0005-0000-0000-00002B000000}"/>
  </cellStyles>
  <dxfs count="0"/>
  <tableStyles count="0" defaultTableStyle="TableStyleMedium9" defaultPivotStyle="PivotStyleLight16"/>
  <colors>
    <mruColors>
      <color rgb="FF0000FF"/>
      <color rgb="FFFF99FF"/>
      <color rgb="FFCC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0"/>
  <sheetViews>
    <sheetView tabSelected="1" zoomScaleNormal="100" workbookViewId="0">
      <selection sqref="A1:M1"/>
    </sheetView>
  </sheetViews>
  <sheetFormatPr defaultRowHeight="16.5" x14ac:dyDescent="0.3"/>
  <cols>
    <col min="1" max="1" width="10.5" style="2" customWidth="1"/>
    <col min="2" max="2" width="20.875" style="1" customWidth="1"/>
    <col min="3" max="3" width="10.5" style="3" customWidth="1"/>
    <col min="4" max="4" width="30.75" style="1" customWidth="1"/>
    <col min="5" max="5" width="11.625" style="19" bestFit="1" customWidth="1"/>
    <col min="6" max="6" width="16.25" customWidth="1"/>
    <col min="11" max="11" width="9" style="2"/>
    <col min="12" max="13" width="12.75" style="19" customWidth="1"/>
  </cols>
  <sheetData>
    <row r="1" spans="1:13" s="4" customFormat="1" ht="42.75" customHeight="1" x14ac:dyDescent="0.3">
      <c r="A1" s="212" t="s">
        <v>18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4"/>
    </row>
    <row r="2" spans="1:13" s="4" customFormat="1" ht="30" customHeight="1" x14ac:dyDescent="0.3">
      <c r="A2" s="205" t="s">
        <v>0</v>
      </c>
      <c r="B2" s="7"/>
      <c r="C2" s="7"/>
      <c r="D2" s="7"/>
      <c r="E2" s="17"/>
      <c r="F2" s="8"/>
      <c r="G2" s="8"/>
      <c r="H2" s="8"/>
      <c r="I2" s="8"/>
      <c r="J2" s="8"/>
      <c r="K2" s="215"/>
      <c r="L2" s="215"/>
      <c r="M2" s="216"/>
    </row>
    <row r="3" spans="1:13" s="4" customFormat="1" ht="30" customHeight="1" x14ac:dyDescent="0.3">
      <c r="A3" s="206" t="s">
        <v>19</v>
      </c>
      <c r="B3" s="9"/>
      <c r="C3" s="9"/>
      <c r="D3" s="9"/>
      <c r="E3" s="18"/>
      <c r="F3" s="10"/>
      <c r="G3" s="10"/>
      <c r="H3" s="10"/>
      <c r="I3" s="10"/>
      <c r="J3" s="10"/>
      <c r="K3" s="217"/>
      <c r="L3" s="217"/>
      <c r="M3" s="218"/>
    </row>
    <row r="4" spans="1:13" s="4" customFormat="1" ht="30" customHeight="1" x14ac:dyDescent="0.3">
      <c r="A4" s="207" t="s">
        <v>1</v>
      </c>
      <c r="B4" s="9"/>
      <c r="C4" s="9"/>
      <c r="D4" s="9"/>
      <c r="E4" s="18"/>
      <c r="F4" s="10"/>
      <c r="G4" s="10"/>
      <c r="H4" s="10"/>
      <c r="I4" s="10"/>
      <c r="J4" s="10"/>
      <c r="K4" s="217"/>
      <c r="L4" s="217"/>
      <c r="M4" s="218"/>
    </row>
    <row r="5" spans="1:13" s="4" customFormat="1" ht="30" customHeight="1" thickBot="1" x14ac:dyDescent="0.35">
      <c r="A5" s="208" t="s">
        <v>20</v>
      </c>
      <c r="B5" s="209"/>
      <c r="C5" s="209"/>
      <c r="D5" s="209"/>
      <c r="E5" s="210"/>
      <c r="F5" s="211"/>
      <c r="G5" s="211"/>
      <c r="H5" s="211"/>
      <c r="I5" s="211"/>
      <c r="J5" s="211"/>
      <c r="K5" s="219"/>
      <c r="L5" s="219"/>
      <c r="M5" s="220"/>
    </row>
    <row r="6" spans="1:13" s="5" customFormat="1" ht="33" customHeight="1" x14ac:dyDescent="0.3">
      <c r="A6" s="227" t="s">
        <v>2</v>
      </c>
      <c r="B6" s="225" t="s">
        <v>3</v>
      </c>
      <c r="C6" s="225" t="s">
        <v>4</v>
      </c>
      <c r="D6" s="225" t="s">
        <v>5</v>
      </c>
      <c r="E6" s="234" t="s">
        <v>6</v>
      </c>
      <c r="F6" s="232" t="s">
        <v>7</v>
      </c>
      <c r="G6" s="229" t="s">
        <v>8</v>
      </c>
      <c r="H6" s="229"/>
      <c r="I6" s="229"/>
      <c r="J6" s="229"/>
      <c r="K6" s="230" t="s">
        <v>9</v>
      </c>
      <c r="L6" s="221" t="s">
        <v>16</v>
      </c>
      <c r="M6" s="223" t="s">
        <v>17</v>
      </c>
    </row>
    <row r="7" spans="1:13" s="5" customFormat="1" ht="27.75" thickBot="1" x14ac:dyDescent="0.35">
      <c r="A7" s="228"/>
      <c r="B7" s="226"/>
      <c r="C7" s="226"/>
      <c r="D7" s="226"/>
      <c r="E7" s="235"/>
      <c r="F7" s="233"/>
      <c r="G7" s="160" t="s">
        <v>10</v>
      </c>
      <c r="H7" s="160" t="s">
        <v>11</v>
      </c>
      <c r="I7" s="160" t="s">
        <v>12</v>
      </c>
      <c r="J7" s="160" t="s">
        <v>13</v>
      </c>
      <c r="K7" s="231"/>
      <c r="L7" s="222"/>
      <c r="M7" s="224"/>
    </row>
    <row r="8" spans="1:13" s="5" customFormat="1" ht="30" customHeight="1" x14ac:dyDescent="0.3">
      <c r="A8" s="11" t="s">
        <v>15</v>
      </c>
      <c r="B8" s="12"/>
      <c r="C8" s="13"/>
      <c r="D8" s="14"/>
      <c r="E8" s="32">
        <f>E9+E30+E40+E47+E92+E97+E123+E145+E155+E214+E242</f>
        <v>15403019</v>
      </c>
      <c r="F8" s="33"/>
      <c r="G8" s="15"/>
      <c r="H8" s="15"/>
      <c r="I8" s="15"/>
      <c r="J8" s="15"/>
      <c r="K8" s="16"/>
      <c r="L8" s="32">
        <f>L9+L30+L40+L47+L92+L97+L123+L145+L155+L214+L242</f>
        <v>14430903.449999999</v>
      </c>
      <c r="M8" s="203">
        <f>M9+M30+M40+M47+M92+M97+M123+M145+M155+M214+M242</f>
        <v>14398297.449999999</v>
      </c>
    </row>
    <row r="9" spans="1:13" s="5" customFormat="1" ht="19.5" customHeight="1" thickBot="1" x14ac:dyDescent="0.35">
      <c r="A9" s="20" t="s">
        <v>14</v>
      </c>
      <c r="B9" s="21" t="str">
        <f>SUBTOTAL(3,B10:B29)&amp;"사업"</f>
        <v>20사업</v>
      </c>
      <c r="C9" s="22"/>
      <c r="D9" s="23"/>
      <c r="E9" s="24">
        <f>SUM(E10:E29)</f>
        <v>263880</v>
      </c>
      <c r="F9" s="25"/>
      <c r="G9" s="26"/>
      <c r="H9" s="26"/>
      <c r="I9" s="26"/>
      <c r="J9" s="26"/>
      <c r="K9" s="27"/>
      <c r="L9" s="38">
        <f>SUM(L10:L29)</f>
        <v>259880</v>
      </c>
      <c r="M9" s="39">
        <f>SUM(M10:M29)</f>
        <v>228622</v>
      </c>
    </row>
    <row r="10" spans="1:13" s="5" customFormat="1" ht="37.5" customHeight="1" x14ac:dyDescent="0.3">
      <c r="A10" s="44" t="s">
        <v>14</v>
      </c>
      <c r="B10" s="45" t="s">
        <v>25</v>
      </c>
      <c r="C10" s="46" t="s">
        <v>26</v>
      </c>
      <c r="D10" s="45" t="s">
        <v>27</v>
      </c>
      <c r="E10" s="70">
        <v>20000</v>
      </c>
      <c r="F10" s="53" t="s">
        <v>28</v>
      </c>
      <c r="G10" s="47">
        <f>SUM(H10:J10)</f>
        <v>95</v>
      </c>
      <c r="H10" s="48">
        <v>15</v>
      </c>
      <c r="I10" s="48">
        <v>20</v>
      </c>
      <c r="J10" s="48">
        <v>60</v>
      </c>
      <c r="K10" s="54" t="str">
        <f>IF(G10&gt;=90,"매우 우수",IF(G10&gt;=80,"우수",IF(G10&gt;=60,"보통",IF(G10&gt;=50,"미흡",IF(50&gt;G10,"매우미흡")))))</f>
        <v>매우 우수</v>
      </c>
      <c r="L10" s="60">
        <v>20000</v>
      </c>
      <c r="M10" s="61">
        <v>20000</v>
      </c>
    </row>
    <row r="11" spans="1:13" s="5" customFormat="1" ht="37.5" customHeight="1" x14ac:dyDescent="0.3">
      <c r="A11" s="49" t="s">
        <v>21</v>
      </c>
      <c r="B11" s="40" t="s">
        <v>22</v>
      </c>
      <c r="C11" s="41" t="s">
        <v>23</v>
      </c>
      <c r="D11" s="40" t="s">
        <v>24</v>
      </c>
      <c r="E11" s="71">
        <v>2000</v>
      </c>
      <c r="F11" s="34" t="s">
        <v>29</v>
      </c>
      <c r="G11" s="28">
        <f>SUM(H11:J11)</f>
        <v>95</v>
      </c>
      <c r="H11" s="29">
        <v>15</v>
      </c>
      <c r="I11" s="29">
        <v>20</v>
      </c>
      <c r="J11" s="29">
        <v>60</v>
      </c>
      <c r="K11" s="35" t="str">
        <f>IF(G11&gt;=90,"매우 우수",IF(G11&gt;=80,"우수",IF(G11&gt;=60,"보통",IF(G11&gt;=50,"미흡",IF(50&gt;G11,"매우미흡")))))</f>
        <v>매우 우수</v>
      </c>
      <c r="L11" s="62">
        <v>2000</v>
      </c>
      <c r="M11" s="63">
        <v>1999</v>
      </c>
    </row>
    <row r="12" spans="1:13" s="5" customFormat="1" ht="37.5" customHeight="1" x14ac:dyDescent="0.3">
      <c r="A12" s="49" t="s">
        <v>14</v>
      </c>
      <c r="B12" s="30" t="s">
        <v>30</v>
      </c>
      <c r="C12" s="31" t="s">
        <v>48</v>
      </c>
      <c r="D12" s="30" t="s">
        <v>33</v>
      </c>
      <c r="E12" s="71">
        <v>6400</v>
      </c>
      <c r="F12" s="55" t="s">
        <v>51</v>
      </c>
      <c r="G12" s="28">
        <f t="shared" ref="G12:G29" si="0">SUM(H12:J12)</f>
        <v>92</v>
      </c>
      <c r="H12" s="29">
        <v>13</v>
      </c>
      <c r="I12" s="29">
        <v>21</v>
      </c>
      <c r="J12" s="29">
        <v>58</v>
      </c>
      <c r="K12" s="35" t="str">
        <f t="shared" ref="K12:K29" si="1">IF(G12&gt;=90,"매우 우수",IF(G12&gt;=80,"우수",IF(G12&gt;=60,"보통",IF(G12&gt;=50,"미흡",IF(50&gt;G12,"매우미흡")))))</f>
        <v>매우 우수</v>
      </c>
      <c r="L12" s="62">
        <v>6400</v>
      </c>
      <c r="M12" s="73">
        <v>6400</v>
      </c>
    </row>
    <row r="13" spans="1:13" s="5" customFormat="1" ht="37.5" customHeight="1" x14ac:dyDescent="0.3">
      <c r="A13" s="49" t="s">
        <v>14</v>
      </c>
      <c r="B13" s="30" t="s">
        <v>30</v>
      </c>
      <c r="C13" s="31" t="s">
        <v>49</v>
      </c>
      <c r="D13" s="30" t="s">
        <v>34</v>
      </c>
      <c r="E13" s="71">
        <v>5500</v>
      </c>
      <c r="F13" s="55" t="s">
        <v>51</v>
      </c>
      <c r="G13" s="28">
        <f t="shared" si="0"/>
        <v>82</v>
      </c>
      <c r="H13" s="29">
        <v>12</v>
      </c>
      <c r="I13" s="29">
        <v>20</v>
      </c>
      <c r="J13" s="29">
        <v>50</v>
      </c>
      <c r="K13" s="35" t="str">
        <f t="shared" si="1"/>
        <v>우수</v>
      </c>
      <c r="L13" s="62">
        <v>3500</v>
      </c>
      <c r="M13" s="73">
        <v>3500</v>
      </c>
    </row>
    <row r="14" spans="1:13" s="5" customFormat="1" ht="37.5" customHeight="1" x14ac:dyDescent="0.3">
      <c r="A14" s="58" t="s">
        <v>14</v>
      </c>
      <c r="B14" s="30" t="s">
        <v>31</v>
      </c>
      <c r="C14" s="31" t="s">
        <v>50</v>
      </c>
      <c r="D14" s="30" t="s">
        <v>35</v>
      </c>
      <c r="E14" s="71">
        <v>5000</v>
      </c>
      <c r="F14" s="59" t="s">
        <v>52</v>
      </c>
      <c r="G14" s="28">
        <f t="shared" si="0"/>
        <v>85</v>
      </c>
      <c r="H14" s="43">
        <v>15</v>
      </c>
      <c r="I14" s="43">
        <v>20</v>
      </c>
      <c r="J14" s="43">
        <v>50</v>
      </c>
      <c r="K14" s="35" t="str">
        <f t="shared" si="1"/>
        <v>우수</v>
      </c>
      <c r="L14" s="64">
        <v>3000</v>
      </c>
      <c r="M14" s="65">
        <v>3000</v>
      </c>
    </row>
    <row r="15" spans="1:13" s="5" customFormat="1" ht="37.5" customHeight="1" x14ac:dyDescent="0.3">
      <c r="A15" s="49" t="s">
        <v>14</v>
      </c>
      <c r="B15" s="30" t="s">
        <v>31</v>
      </c>
      <c r="C15" s="31" t="s">
        <v>50</v>
      </c>
      <c r="D15" s="30" t="s">
        <v>36</v>
      </c>
      <c r="E15" s="71">
        <v>40000</v>
      </c>
      <c r="F15" s="55" t="s">
        <v>53</v>
      </c>
      <c r="G15" s="28">
        <f t="shared" si="0"/>
        <v>95</v>
      </c>
      <c r="H15" s="43">
        <v>15</v>
      </c>
      <c r="I15" s="43">
        <v>25</v>
      </c>
      <c r="J15" s="43">
        <v>55</v>
      </c>
      <c r="K15" s="35" t="str">
        <f t="shared" si="1"/>
        <v>매우 우수</v>
      </c>
      <c r="L15" s="66">
        <v>40000</v>
      </c>
      <c r="M15" s="67">
        <v>13905</v>
      </c>
    </row>
    <row r="16" spans="1:13" s="5" customFormat="1" ht="37.5" customHeight="1" x14ac:dyDescent="0.3">
      <c r="A16" s="49" t="s">
        <v>14</v>
      </c>
      <c r="B16" s="30" t="s">
        <v>31</v>
      </c>
      <c r="C16" s="31" t="s">
        <v>50</v>
      </c>
      <c r="D16" s="30" t="s">
        <v>37</v>
      </c>
      <c r="E16" s="71">
        <v>5000</v>
      </c>
      <c r="F16" s="55" t="s">
        <v>54</v>
      </c>
      <c r="G16" s="28">
        <f t="shared" si="0"/>
        <v>95</v>
      </c>
      <c r="H16" s="43">
        <v>15</v>
      </c>
      <c r="I16" s="43">
        <v>25</v>
      </c>
      <c r="J16" s="43">
        <v>55</v>
      </c>
      <c r="K16" s="35" t="str">
        <f t="shared" si="1"/>
        <v>매우 우수</v>
      </c>
      <c r="L16" s="66">
        <v>5000</v>
      </c>
      <c r="M16" s="67">
        <v>4968</v>
      </c>
    </row>
    <row r="17" spans="1:13" s="5" customFormat="1" ht="37.5" customHeight="1" x14ac:dyDescent="0.3">
      <c r="A17" s="49" t="s">
        <v>14</v>
      </c>
      <c r="B17" s="30" t="s">
        <v>31</v>
      </c>
      <c r="C17" s="31" t="s">
        <v>50</v>
      </c>
      <c r="D17" s="30" t="s">
        <v>38</v>
      </c>
      <c r="E17" s="71">
        <v>20000</v>
      </c>
      <c r="F17" s="55" t="s">
        <v>55</v>
      </c>
      <c r="G17" s="28">
        <f t="shared" si="0"/>
        <v>100</v>
      </c>
      <c r="H17" s="43">
        <v>15</v>
      </c>
      <c r="I17" s="43">
        <v>25</v>
      </c>
      <c r="J17" s="43">
        <v>60</v>
      </c>
      <c r="K17" s="35" t="str">
        <f t="shared" si="1"/>
        <v>매우 우수</v>
      </c>
      <c r="L17" s="66">
        <v>20000</v>
      </c>
      <c r="M17" s="67">
        <v>20000</v>
      </c>
    </row>
    <row r="18" spans="1:13" s="5" customFormat="1" ht="37.5" customHeight="1" x14ac:dyDescent="0.3">
      <c r="A18" s="49" t="s">
        <v>14</v>
      </c>
      <c r="B18" s="30" t="s">
        <v>31</v>
      </c>
      <c r="C18" s="31" t="s">
        <v>49</v>
      </c>
      <c r="D18" s="42" t="s">
        <v>60</v>
      </c>
      <c r="E18" s="71">
        <v>10000</v>
      </c>
      <c r="F18" s="55" t="s">
        <v>56</v>
      </c>
      <c r="G18" s="28">
        <f t="shared" si="0"/>
        <v>90</v>
      </c>
      <c r="H18" s="43">
        <v>15</v>
      </c>
      <c r="I18" s="43">
        <v>20</v>
      </c>
      <c r="J18" s="43">
        <v>55</v>
      </c>
      <c r="K18" s="35" t="str">
        <f t="shared" si="1"/>
        <v>매우 우수</v>
      </c>
      <c r="L18" s="66">
        <v>10000</v>
      </c>
      <c r="M18" s="67">
        <v>5500</v>
      </c>
    </row>
    <row r="19" spans="1:13" s="5" customFormat="1" ht="37.5" customHeight="1" x14ac:dyDescent="0.3">
      <c r="A19" s="49" t="s">
        <v>14</v>
      </c>
      <c r="B19" s="30" t="s">
        <v>32</v>
      </c>
      <c r="C19" s="31" t="s">
        <v>50</v>
      </c>
      <c r="D19" s="42" t="s">
        <v>61</v>
      </c>
      <c r="E19" s="71">
        <v>3500</v>
      </c>
      <c r="F19" s="55" t="s">
        <v>57</v>
      </c>
      <c r="G19" s="28">
        <f t="shared" si="0"/>
        <v>95</v>
      </c>
      <c r="H19" s="43">
        <v>15</v>
      </c>
      <c r="I19" s="43">
        <v>20</v>
      </c>
      <c r="J19" s="43">
        <v>60</v>
      </c>
      <c r="K19" s="35" t="str">
        <f t="shared" si="1"/>
        <v>매우 우수</v>
      </c>
      <c r="L19" s="66">
        <v>3500</v>
      </c>
      <c r="M19" s="67">
        <v>3500</v>
      </c>
    </row>
    <row r="20" spans="1:13" s="5" customFormat="1" ht="37.5" customHeight="1" x14ac:dyDescent="0.3">
      <c r="A20" s="49" t="s">
        <v>14</v>
      </c>
      <c r="B20" s="30" t="s">
        <v>32</v>
      </c>
      <c r="C20" s="31" t="s">
        <v>50</v>
      </c>
      <c r="D20" s="30" t="s">
        <v>39</v>
      </c>
      <c r="E20" s="71">
        <v>650</v>
      </c>
      <c r="F20" s="55" t="s">
        <v>57</v>
      </c>
      <c r="G20" s="28">
        <f t="shared" si="0"/>
        <v>100</v>
      </c>
      <c r="H20" s="43">
        <v>15</v>
      </c>
      <c r="I20" s="43">
        <v>25</v>
      </c>
      <c r="J20" s="43">
        <v>60</v>
      </c>
      <c r="K20" s="35" t="str">
        <f t="shared" si="1"/>
        <v>매우 우수</v>
      </c>
      <c r="L20" s="66">
        <v>650</v>
      </c>
      <c r="M20" s="67">
        <v>650</v>
      </c>
    </row>
    <row r="21" spans="1:13" s="5" customFormat="1" ht="37.5" customHeight="1" x14ac:dyDescent="0.3">
      <c r="A21" s="49" t="s">
        <v>14</v>
      </c>
      <c r="B21" s="30" t="s">
        <v>32</v>
      </c>
      <c r="C21" s="31" t="s">
        <v>50</v>
      </c>
      <c r="D21" s="30" t="s">
        <v>62</v>
      </c>
      <c r="E21" s="71">
        <v>1350</v>
      </c>
      <c r="F21" s="55" t="s">
        <v>57</v>
      </c>
      <c r="G21" s="28">
        <f t="shared" si="0"/>
        <v>95</v>
      </c>
      <c r="H21" s="43">
        <v>15</v>
      </c>
      <c r="I21" s="43">
        <v>20</v>
      </c>
      <c r="J21" s="43">
        <v>60</v>
      </c>
      <c r="K21" s="35" t="str">
        <f t="shared" si="1"/>
        <v>매우 우수</v>
      </c>
      <c r="L21" s="66">
        <v>1350</v>
      </c>
      <c r="M21" s="67">
        <v>1350</v>
      </c>
    </row>
    <row r="22" spans="1:13" s="5" customFormat="1" ht="37.5" customHeight="1" x14ac:dyDescent="0.3">
      <c r="A22" s="49" t="s">
        <v>14</v>
      </c>
      <c r="B22" s="30" t="s">
        <v>32</v>
      </c>
      <c r="C22" s="31" t="s">
        <v>50</v>
      </c>
      <c r="D22" s="30" t="s">
        <v>40</v>
      </c>
      <c r="E22" s="71">
        <v>4480</v>
      </c>
      <c r="F22" s="55" t="s">
        <v>58</v>
      </c>
      <c r="G22" s="28">
        <f t="shared" si="0"/>
        <v>95</v>
      </c>
      <c r="H22" s="43">
        <v>15</v>
      </c>
      <c r="I22" s="43">
        <v>25</v>
      </c>
      <c r="J22" s="43">
        <v>55</v>
      </c>
      <c r="K22" s="35" t="str">
        <f t="shared" si="1"/>
        <v>매우 우수</v>
      </c>
      <c r="L22" s="66">
        <v>4480</v>
      </c>
      <c r="M22" s="67">
        <v>3850</v>
      </c>
    </row>
    <row r="23" spans="1:13" s="5" customFormat="1" ht="37.5" customHeight="1" x14ac:dyDescent="0.3">
      <c r="A23" s="49" t="s">
        <v>14</v>
      </c>
      <c r="B23" s="30" t="s">
        <v>32</v>
      </c>
      <c r="C23" s="31" t="s">
        <v>50</v>
      </c>
      <c r="D23" s="30" t="s">
        <v>41</v>
      </c>
      <c r="E23" s="71">
        <v>3000</v>
      </c>
      <c r="F23" s="55" t="s">
        <v>58</v>
      </c>
      <c r="G23" s="28">
        <f t="shared" si="0"/>
        <v>90</v>
      </c>
      <c r="H23" s="43">
        <v>15</v>
      </c>
      <c r="I23" s="43">
        <v>20</v>
      </c>
      <c r="J23" s="43">
        <v>55</v>
      </c>
      <c r="K23" s="35" t="str">
        <f t="shared" si="1"/>
        <v>매우 우수</v>
      </c>
      <c r="L23" s="66">
        <v>3000</v>
      </c>
      <c r="M23" s="67">
        <v>3000</v>
      </c>
    </row>
    <row r="24" spans="1:13" s="5" customFormat="1" ht="37.5" customHeight="1" x14ac:dyDescent="0.3">
      <c r="A24" s="49" t="s">
        <v>14</v>
      </c>
      <c r="B24" s="30" t="s">
        <v>32</v>
      </c>
      <c r="C24" s="31" t="s">
        <v>48</v>
      </c>
      <c r="D24" s="30" t="s">
        <v>42</v>
      </c>
      <c r="E24" s="71">
        <v>63000</v>
      </c>
      <c r="F24" s="55" t="s">
        <v>57</v>
      </c>
      <c r="G24" s="28">
        <f t="shared" si="0"/>
        <v>95</v>
      </c>
      <c r="H24" s="43">
        <v>15</v>
      </c>
      <c r="I24" s="43">
        <v>25</v>
      </c>
      <c r="J24" s="43">
        <v>55</v>
      </c>
      <c r="K24" s="35" t="str">
        <f t="shared" si="1"/>
        <v>매우 우수</v>
      </c>
      <c r="L24" s="66">
        <v>63000</v>
      </c>
      <c r="M24" s="67">
        <v>63000</v>
      </c>
    </row>
    <row r="25" spans="1:13" s="5" customFormat="1" ht="37.5" customHeight="1" x14ac:dyDescent="0.3">
      <c r="A25" s="49" t="s">
        <v>14</v>
      </c>
      <c r="B25" s="30" t="s">
        <v>32</v>
      </c>
      <c r="C25" s="31" t="s">
        <v>48</v>
      </c>
      <c r="D25" s="30" t="s">
        <v>43</v>
      </c>
      <c r="E25" s="71">
        <v>27000</v>
      </c>
      <c r="F25" s="55" t="s">
        <v>58</v>
      </c>
      <c r="G25" s="28">
        <f t="shared" si="0"/>
        <v>95</v>
      </c>
      <c r="H25" s="43">
        <v>15</v>
      </c>
      <c r="I25" s="43">
        <v>20</v>
      </c>
      <c r="J25" s="43">
        <v>60</v>
      </c>
      <c r="K25" s="35" t="str">
        <f t="shared" si="1"/>
        <v>매우 우수</v>
      </c>
      <c r="L25" s="66">
        <v>27000</v>
      </c>
      <c r="M25" s="67">
        <v>27000</v>
      </c>
    </row>
    <row r="26" spans="1:13" s="5" customFormat="1" ht="37.5" customHeight="1" x14ac:dyDescent="0.3">
      <c r="A26" s="49" t="s">
        <v>14</v>
      </c>
      <c r="B26" s="30" t="s">
        <v>32</v>
      </c>
      <c r="C26" s="31" t="s">
        <v>48</v>
      </c>
      <c r="D26" s="30" t="s">
        <v>44</v>
      </c>
      <c r="E26" s="71">
        <v>17000</v>
      </c>
      <c r="F26" s="55" t="s">
        <v>59</v>
      </c>
      <c r="G26" s="28">
        <f t="shared" si="0"/>
        <v>90</v>
      </c>
      <c r="H26" s="43">
        <v>15</v>
      </c>
      <c r="I26" s="43">
        <v>20</v>
      </c>
      <c r="J26" s="43">
        <v>55</v>
      </c>
      <c r="K26" s="35" t="str">
        <f t="shared" si="1"/>
        <v>매우 우수</v>
      </c>
      <c r="L26" s="66">
        <v>17000</v>
      </c>
      <c r="M26" s="67">
        <v>17000</v>
      </c>
    </row>
    <row r="27" spans="1:13" s="5" customFormat="1" ht="37.5" customHeight="1" x14ac:dyDescent="0.3">
      <c r="A27" s="49" t="s">
        <v>14</v>
      </c>
      <c r="B27" s="30" t="s">
        <v>32</v>
      </c>
      <c r="C27" s="31" t="s">
        <v>49</v>
      </c>
      <c r="D27" s="30" t="s">
        <v>45</v>
      </c>
      <c r="E27" s="71">
        <v>10000</v>
      </c>
      <c r="F27" s="55" t="s">
        <v>57</v>
      </c>
      <c r="G27" s="28">
        <f t="shared" si="0"/>
        <v>100</v>
      </c>
      <c r="H27" s="43">
        <v>15</v>
      </c>
      <c r="I27" s="43">
        <v>25</v>
      </c>
      <c r="J27" s="43">
        <v>60</v>
      </c>
      <c r="K27" s="35" t="str">
        <f t="shared" si="1"/>
        <v>매우 우수</v>
      </c>
      <c r="L27" s="66">
        <v>10000</v>
      </c>
      <c r="M27" s="67">
        <v>10000</v>
      </c>
    </row>
    <row r="28" spans="1:13" s="5" customFormat="1" ht="37.5" customHeight="1" x14ac:dyDescent="0.3">
      <c r="A28" s="49" t="s">
        <v>14</v>
      </c>
      <c r="B28" s="30" t="s">
        <v>32</v>
      </c>
      <c r="C28" s="31" t="s">
        <v>49</v>
      </c>
      <c r="D28" s="30" t="s">
        <v>46</v>
      </c>
      <c r="E28" s="71">
        <v>15000</v>
      </c>
      <c r="F28" s="55" t="s">
        <v>57</v>
      </c>
      <c r="G28" s="28">
        <f t="shared" si="0"/>
        <v>90</v>
      </c>
      <c r="H28" s="43">
        <v>15</v>
      </c>
      <c r="I28" s="43">
        <v>20</v>
      </c>
      <c r="J28" s="43">
        <v>55</v>
      </c>
      <c r="K28" s="35" t="str">
        <f t="shared" si="1"/>
        <v>매우 우수</v>
      </c>
      <c r="L28" s="66">
        <v>15000</v>
      </c>
      <c r="M28" s="67">
        <v>15000</v>
      </c>
    </row>
    <row r="29" spans="1:13" s="5" customFormat="1" ht="37.5" customHeight="1" thickBot="1" x14ac:dyDescent="0.35">
      <c r="A29" s="50" t="s">
        <v>14</v>
      </c>
      <c r="B29" s="51" t="s">
        <v>32</v>
      </c>
      <c r="C29" s="52" t="s">
        <v>49</v>
      </c>
      <c r="D29" s="51" t="s">
        <v>47</v>
      </c>
      <c r="E29" s="72">
        <v>5000</v>
      </c>
      <c r="F29" s="56" t="s">
        <v>58</v>
      </c>
      <c r="G29" s="36">
        <f t="shared" si="0"/>
        <v>95</v>
      </c>
      <c r="H29" s="57">
        <v>15</v>
      </c>
      <c r="I29" s="57">
        <v>25</v>
      </c>
      <c r="J29" s="57">
        <v>55</v>
      </c>
      <c r="K29" s="37" t="str">
        <f t="shared" si="1"/>
        <v>매우 우수</v>
      </c>
      <c r="L29" s="68">
        <v>5000</v>
      </c>
      <c r="M29" s="69">
        <v>5000</v>
      </c>
    </row>
    <row r="30" spans="1:13" s="5" customFormat="1" ht="20.100000000000001" customHeight="1" x14ac:dyDescent="0.3">
      <c r="A30" s="74" t="s">
        <v>63</v>
      </c>
      <c r="B30" s="75" t="str">
        <f>SUBTOTAL(3,B31:B39)&amp;"사업"</f>
        <v>3사업</v>
      </c>
      <c r="C30" s="76"/>
      <c r="D30" s="77"/>
      <c r="E30" s="78">
        <f>SUM(E31:E39)</f>
        <v>3497798</v>
      </c>
      <c r="F30" s="79"/>
      <c r="G30" s="80"/>
      <c r="H30" s="80"/>
      <c r="I30" s="80"/>
      <c r="J30" s="80"/>
      <c r="K30" s="81"/>
      <c r="L30" s="180">
        <f>SUM(L31:L39)</f>
        <v>3401555</v>
      </c>
      <c r="M30" s="82">
        <f>SUM(M31:M39)</f>
        <v>3401555</v>
      </c>
    </row>
    <row r="31" spans="1:13" s="5" customFormat="1" ht="50.1" customHeight="1" x14ac:dyDescent="0.3">
      <c r="A31" s="83" t="s">
        <v>63</v>
      </c>
      <c r="B31" s="84" t="s">
        <v>64</v>
      </c>
      <c r="C31" s="85" t="s">
        <v>65</v>
      </c>
      <c r="D31" s="84" t="s">
        <v>64</v>
      </c>
      <c r="E31" s="86">
        <v>20000</v>
      </c>
      <c r="F31" s="87" t="s">
        <v>66</v>
      </c>
      <c r="G31" s="88">
        <f>SUM(H31:J31)</f>
        <v>100</v>
      </c>
      <c r="H31" s="89">
        <v>15</v>
      </c>
      <c r="I31" s="89">
        <v>25</v>
      </c>
      <c r="J31" s="89">
        <v>60</v>
      </c>
      <c r="K31" s="90" t="str">
        <f>IF(G31&gt;=90,"매우 우수",IF(G31&gt;=80,"우수",IF(G31&gt;=60,"보통",IF(G31&gt;=50,"미흡",IF(50&gt;G31,"매우미흡")))))</f>
        <v>매우 우수</v>
      </c>
      <c r="L31" s="181">
        <v>20000</v>
      </c>
      <c r="M31" s="91">
        <v>20000</v>
      </c>
    </row>
    <row r="32" spans="1:13" s="5" customFormat="1" ht="50.1" customHeight="1" x14ac:dyDescent="0.3">
      <c r="A32" s="83" t="s">
        <v>504</v>
      </c>
      <c r="B32" s="84" t="s">
        <v>67</v>
      </c>
      <c r="C32" s="85" t="s">
        <v>65</v>
      </c>
      <c r="D32" s="84" t="s">
        <v>68</v>
      </c>
      <c r="E32" s="86">
        <v>3300000</v>
      </c>
      <c r="F32" s="87" t="s">
        <v>69</v>
      </c>
      <c r="G32" s="88">
        <f>SUM(H32:J32)</f>
        <v>95</v>
      </c>
      <c r="H32" s="89">
        <v>10</v>
      </c>
      <c r="I32" s="89">
        <v>25</v>
      </c>
      <c r="J32" s="89">
        <v>60</v>
      </c>
      <c r="K32" s="90" t="str">
        <f>IF(G32&gt;=90,"매우 우수",IF(G32&gt;=80,"우수",IF(G32&gt;=60,"보통",IF(G32&gt;=50,"미흡",IF(50&gt;G32,"매우미흡")))))</f>
        <v>매우 우수</v>
      </c>
      <c r="L32" s="181">
        <v>3203757</v>
      </c>
      <c r="M32" s="91">
        <v>3203757</v>
      </c>
    </row>
    <row r="33" spans="1:14" s="5" customFormat="1" ht="50.1" customHeight="1" x14ac:dyDescent="0.3">
      <c r="A33" s="236" t="s">
        <v>63</v>
      </c>
      <c r="B33" s="239" t="s">
        <v>70</v>
      </c>
      <c r="C33" s="239" t="s">
        <v>71</v>
      </c>
      <c r="D33" s="239" t="s">
        <v>70</v>
      </c>
      <c r="E33" s="242">
        <v>177798</v>
      </c>
      <c r="F33" s="87" t="s">
        <v>72</v>
      </c>
      <c r="G33" s="88">
        <f>SUM(H33:J33)</f>
        <v>95</v>
      </c>
      <c r="H33" s="89">
        <v>15</v>
      </c>
      <c r="I33" s="89">
        <v>25</v>
      </c>
      <c r="J33" s="89">
        <v>55</v>
      </c>
      <c r="K33" s="90" t="str">
        <f>IF(G33&gt;=90,"매우 우수",IF(G33&gt;=80,"우수",IF(G33&gt;=60,"보통",IF(G33&gt;=50,"미흡",IF(50&gt;G33,"매우미흡")))))</f>
        <v>매우 우수</v>
      </c>
      <c r="L33" s="181">
        <v>41600</v>
      </c>
      <c r="M33" s="91">
        <v>41600</v>
      </c>
    </row>
    <row r="34" spans="1:14" s="5" customFormat="1" ht="50.1" customHeight="1" x14ac:dyDescent="0.3">
      <c r="A34" s="237"/>
      <c r="B34" s="240"/>
      <c r="C34" s="240"/>
      <c r="D34" s="240"/>
      <c r="E34" s="243"/>
      <c r="F34" s="87" t="s">
        <v>73</v>
      </c>
      <c r="G34" s="88">
        <f t="shared" ref="G34:G37" si="2">SUM(H34:J34)</f>
        <v>95</v>
      </c>
      <c r="H34" s="89">
        <v>15</v>
      </c>
      <c r="I34" s="89">
        <v>25</v>
      </c>
      <c r="J34" s="89">
        <v>55</v>
      </c>
      <c r="K34" s="90" t="str">
        <f t="shared" ref="K34:K37" si="3">IF(G34&gt;=90,"매우 우수",IF(G34&gt;=80,"우수",IF(G34&gt;=60,"보통",IF(G34&gt;=50,"미흡",IF(50&gt;G34,"매우미흡")))))</f>
        <v>매우 우수</v>
      </c>
      <c r="L34" s="181">
        <v>29967</v>
      </c>
      <c r="M34" s="91">
        <v>29967</v>
      </c>
    </row>
    <row r="35" spans="1:14" s="5" customFormat="1" ht="50.1" customHeight="1" x14ac:dyDescent="0.3">
      <c r="A35" s="237"/>
      <c r="B35" s="240"/>
      <c r="C35" s="240"/>
      <c r="D35" s="240"/>
      <c r="E35" s="243"/>
      <c r="F35" s="87" t="s">
        <v>74</v>
      </c>
      <c r="G35" s="88">
        <f t="shared" si="2"/>
        <v>95</v>
      </c>
      <c r="H35" s="89">
        <v>15</v>
      </c>
      <c r="I35" s="89">
        <v>25</v>
      </c>
      <c r="J35" s="89">
        <v>55</v>
      </c>
      <c r="K35" s="90" t="str">
        <f t="shared" si="3"/>
        <v>매우 우수</v>
      </c>
      <c r="L35" s="181">
        <v>11820</v>
      </c>
      <c r="M35" s="91">
        <v>11820</v>
      </c>
    </row>
    <row r="36" spans="1:14" s="5" customFormat="1" ht="50.1" customHeight="1" x14ac:dyDescent="0.3">
      <c r="A36" s="237"/>
      <c r="B36" s="240"/>
      <c r="C36" s="240"/>
      <c r="D36" s="240"/>
      <c r="E36" s="243"/>
      <c r="F36" s="87" t="s">
        <v>75</v>
      </c>
      <c r="G36" s="88">
        <f t="shared" si="2"/>
        <v>90</v>
      </c>
      <c r="H36" s="89">
        <v>15</v>
      </c>
      <c r="I36" s="89">
        <v>25</v>
      </c>
      <c r="J36" s="89">
        <v>50</v>
      </c>
      <c r="K36" s="90" t="str">
        <f t="shared" si="3"/>
        <v>매우 우수</v>
      </c>
      <c r="L36" s="181">
        <v>35754</v>
      </c>
      <c r="M36" s="91">
        <v>35754</v>
      </c>
    </row>
    <row r="37" spans="1:14" s="5" customFormat="1" ht="50.1" customHeight="1" x14ac:dyDescent="0.3">
      <c r="A37" s="237"/>
      <c r="B37" s="240"/>
      <c r="C37" s="240"/>
      <c r="D37" s="240"/>
      <c r="E37" s="243"/>
      <c r="F37" s="87" t="s">
        <v>76</v>
      </c>
      <c r="G37" s="88">
        <f t="shared" si="2"/>
        <v>90</v>
      </c>
      <c r="H37" s="89">
        <v>15</v>
      </c>
      <c r="I37" s="89">
        <v>25</v>
      </c>
      <c r="J37" s="89">
        <v>50</v>
      </c>
      <c r="K37" s="90" t="str">
        <f t="shared" si="3"/>
        <v>매우 우수</v>
      </c>
      <c r="L37" s="181">
        <v>15215</v>
      </c>
      <c r="M37" s="91">
        <v>15215</v>
      </c>
    </row>
    <row r="38" spans="1:14" s="5" customFormat="1" ht="50.1" customHeight="1" x14ac:dyDescent="0.3">
      <c r="A38" s="237"/>
      <c r="B38" s="240"/>
      <c r="C38" s="240"/>
      <c r="D38" s="240"/>
      <c r="E38" s="243"/>
      <c r="F38" s="87" t="s">
        <v>77</v>
      </c>
      <c r="G38" s="88">
        <f>SUM(H38:J38)</f>
        <v>90</v>
      </c>
      <c r="H38" s="89">
        <v>15</v>
      </c>
      <c r="I38" s="89">
        <v>25</v>
      </c>
      <c r="J38" s="89">
        <v>50</v>
      </c>
      <c r="K38" s="90" t="str">
        <f>IF(G38&gt;=90,"매우 우수",IF(G38&gt;=80,"우수",IF(G38&gt;=60,"보통",IF(G38&gt;=50,"미흡",IF(50&gt;G38,"매우미흡")))))</f>
        <v>매우 우수</v>
      </c>
      <c r="L38" s="181">
        <v>38492</v>
      </c>
      <c r="M38" s="91">
        <v>38492</v>
      </c>
    </row>
    <row r="39" spans="1:14" s="5" customFormat="1" ht="50.1" customHeight="1" thickBot="1" x14ac:dyDescent="0.35">
      <c r="A39" s="238"/>
      <c r="B39" s="241"/>
      <c r="C39" s="241"/>
      <c r="D39" s="241"/>
      <c r="E39" s="244"/>
      <c r="F39" s="92" t="s">
        <v>78</v>
      </c>
      <c r="G39" s="93">
        <f>SUM(H39:J39)</f>
        <v>95</v>
      </c>
      <c r="H39" s="94">
        <v>15</v>
      </c>
      <c r="I39" s="94">
        <v>25</v>
      </c>
      <c r="J39" s="94">
        <v>55</v>
      </c>
      <c r="K39" s="95" t="str">
        <f>IF(G39&gt;=90,"매우 우수",IF(G39&gt;=80,"우수",IF(G39&gt;=60,"보통",IF(G39&gt;=50,"미흡",IF(50&gt;G39,"매우미흡")))))</f>
        <v>매우 우수</v>
      </c>
      <c r="L39" s="182">
        <v>4950</v>
      </c>
      <c r="M39" s="97">
        <v>4950</v>
      </c>
    </row>
    <row r="40" spans="1:14" s="5" customFormat="1" ht="19.5" customHeight="1" x14ac:dyDescent="0.3">
      <c r="A40" s="98" t="s">
        <v>79</v>
      </c>
      <c r="B40" s="99" t="str">
        <f>SUBTOTAL(3,B41:B46)&amp;"사업"</f>
        <v>6사업</v>
      </c>
      <c r="C40" s="100"/>
      <c r="D40" s="101"/>
      <c r="E40" s="78">
        <f>SUM(E41:E46)</f>
        <v>127150</v>
      </c>
      <c r="F40" s="102"/>
      <c r="G40" s="103"/>
      <c r="H40" s="103"/>
      <c r="I40" s="103"/>
      <c r="J40" s="103"/>
      <c r="K40" s="104"/>
      <c r="L40" s="180">
        <f>SUM(L41:L46)</f>
        <v>117533</v>
      </c>
      <c r="M40" s="82">
        <f>SUM(M41:M46)</f>
        <v>117533</v>
      </c>
    </row>
    <row r="41" spans="1:14" s="5" customFormat="1" ht="49.5" customHeight="1" x14ac:dyDescent="0.3">
      <c r="A41" s="83" t="s">
        <v>79</v>
      </c>
      <c r="B41" s="84" t="s">
        <v>80</v>
      </c>
      <c r="C41" s="85" t="s">
        <v>71</v>
      </c>
      <c r="D41" s="84" t="s">
        <v>81</v>
      </c>
      <c r="E41" s="86">
        <v>10000</v>
      </c>
      <c r="F41" s="105" t="s">
        <v>82</v>
      </c>
      <c r="G41" s="88">
        <f>SUM(H41:J41)</f>
        <v>84</v>
      </c>
      <c r="H41" s="89">
        <v>11</v>
      </c>
      <c r="I41" s="89">
        <v>18</v>
      </c>
      <c r="J41" s="89">
        <v>55</v>
      </c>
      <c r="K41" s="90" t="str">
        <f>IF(G41&gt;=90,"매우 우수",IF(G41&gt;=80,"우수",IF(G41&gt;=60,"보통",IF(G41&gt;=50,"미흡",IF(50&gt;G41,"매우미흡")))))</f>
        <v>우수</v>
      </c>
      <c r="L41" s="181">
        <v>10000</v>
      </c>
      <c r="M41" s="91">
        <v>10000</v>
      </c>
    </row>
    <row r="42" spans="1:14" s="5" customFormat="1" ht="49.5" customHeight="1" x14ac:dyDescent="0.3">
      <c r="A42" s="83" t="s">
        <v>506</v>
      </c>
      <c r="B42" s="84" t="s">
        <v>83</v>
      </c>
      <c r="C42" s="85" t="s">
        <v>84</v>
      </c>
      <c r="D42" s="84" t="s">
        <v>352</v>
      </c>
      <c r="E42" s="86">
        <v>52000</v>
      </c>
      <c r="F42" s="105" t="s">
        <v>85</v>
      </c>
      <c r="G42" s="88">
        <v>90</v>
      </c>
      <c r="H42" s="89">
        <v>12</v>
      </c>
      <c r="I42" s="89">
        <v>22</v>
      </c>
      <c r="J42" s="89">
        <v>56</v>
      </c>
      <c r="K42" s="90" t="s">
        <v>86</v>
      </c>
      <c r="L42" s="181">
        <v>50751</v>
      </c>
      <c r="M42" s="91">
        <v>50751</v>
      </c>
    </row>
    <row r="43" spans="1:14" s="5" customFormat="1" ht="49.5" customHeight="1" x14ac:dyDescent="0.3">
      <c r="A43" s="83" t="s">
        <v>506</v>
      </c>
      <c r="B43" s="84" t="s">
        <v>87</v>
      </c>
      <c r="C43" s="85" t="s">
        <v>49</v>
      </c>
      <c r="D43" s="84" t="s">
        <v>88</v>
      </c>
      <c r="E43" s="86">
        <v>4000</v>
      </c>
      <c r="F43" s="105" t="s">
        <v>89</v>
      </c>
      <c r="G43" s="88">
        <v>88</v>
      </c>
      <c r="H43" s="89">
        <v>12</v>
      </c>
      <c r="I43" s="89">
        <v>22</v>
      </c>
      <c r="J43" s="89">
        <v>54</v>
      </c>
      <c r="K43" s="90" t="s">
        <v>90</v>
      </c>
      <c r="L43" s="181">
        <v>4000</v>
      </c>
      <c r="M43" s="91">
        <v>4000</v>
      </c>
    </row>
    <row r="44" spans="1:14" s="5" customFormat="1" ht="49.5" customHeight="1" x14ac:dyDescent="0.3">
      <c r="A44" s="83" t="s">
        <v>506</v>
      </c>
      <c r="B44" s="84" t="s">
        <v>91</v>
      </c>
      <c r="C44" s="85" t="s">
        <v>50</v>
      </c>
      <c r="D44" s="84" t="s">
        <v>91</v>
      </c>
      <c r="E44" s="86">
        <v>20000</v>
      </c>
      <c r="F44" s="105" t="s">
        <v>92</v>
      </c>
      <c r="G44" s="88">
        <v>94</v>
      </c>
      <c r="H44" s="89">
        <v>13</v>
      </c>
      <c r="I44" s="89">
        <v>23</v>
      </c>
      <c r="J44" s="89">
        <v>58</v>
      </c>
      <c r="K44" s="90" t="s">
        <v>86</v>
      </c>
      <c r="L44" s="181">
        <v>19567</v>
      </c>
      <c r="M44" s="91">
        <v>19567</v>
      </c>
    </row>
    <row r="45" spans="1:14" s="5" customFormat="1" ht="49.5" customHeight="1" x14ac:dyDescent="0.3">
      <c r="A45" s="83" t="s">
        <v>505</v>
      </c>
      <c r="B45" s="84" t="s">
        <v>93</v>
      </c>
      <c r="C45" s="85" t="s">
        <v>50</v>
      </c>
      <c r="D45" s="84" t="s">
        <v>353</v>
      </c>
      <c r="E45" s="86">
        <v>10000</v>
      </c>
      <c r="F45" s="105" t="s">
        <v>94</v>
      </c>
      <c r="G45" s="88">
        <v>89</v>
      </c>
      <c r="H45" s="89">
        <v>14</v>
      </c>
      <c r="I45" s="89">
        <v>22</v>
      </c>
      <c r="J45" s="89">
        <v>53</v>
      </c>
      <c r="K45" s="90" t="s">
        <v>90</v>
      </c>
      <c r="L45" s="181">
        <v>2065</v>
      </c>
      <c r="M45" s="91">
        <v>2065</v>
      </c>
    </row>
    <row r="46" spans="1:14" s="5" customFormat="1" ht="49.5" customHeight="1" x14ac:dyDescent="0.3">
      <c r="A46" s="83" t="s">
        <v>506</v>
      </c>
      <c r="B46" s="84" t="s">
        <v>95</v>
      </c>
      <c r="C46" s="85" t="s">
        <v>96</v>
      </c>
      <c r="D46" s="84" t="s">
        <v>97</v>
      </c>
      <c r="E46" s="86">
        <v>31150</v>
      </c>
      <c r="F46" s="106" t="s">
        <v>98</v>
      </c>
      <c r="G46" s="88">
        <f>SUM(H46:J46)</f>
        <v>0</v>
      </c>
      <c r="H46" s="89"/>
      <c r="I46" s="89"/>
      <c r="J46" s="89"/>
      <c r="K46" s="90" t="str">
        <f>IF(G46&gt;=90,"매우 우수",IF(G46&gt;=80,"우수",IF(G46&gt;=60,"보통",IF(G46&gt;=50,"미흡",IF(50&gt;G46,"매우미흡")))))</f>
        <v>매우미흡</v>
      </c>
      <c r="L46" s="181">
        <v>31150</v>
      </c>
      <c r="M46" s="91">
        <v>31150</v>
      </c>
      <c r="N46" s="5" t="s">
        <v>99</v>
      </c>
    </row>
    <row r="47" spans="1:14" s="5" customFormat="1" ht="20.100000000000001" customHeight="1" x14ac:dyDescent="0.3">
      <c r="A47" s="74" t="s">
        <v>355</v>
      </c>
      <c r="B47" s="75" t="str">
        <f>SUBTOTAL(3,B48:B91)&amp;"사업"</f>
        <v>44사업</v>
      </c>
      <c r="C47" s="76"/>
      <c r="D47" s="77"/>
      <c r="E47" s="78">
        <f>SUM(E48:E91)</f>
        <v>1239002</v>
      </c>
      <c r="F47" s="79"/>
      <c r="G47" s="80"/>
      <c r="H47" s="80"/>
      <c r="I47" s="80"/>
      <c r="J47" s="80"/>
      <c r="K47" s="81"/>
      <c r="L47" s="180">
        <f>SUM(L48:L91)</f>
        <v>879394</v>
      </c>
      <c r="M47" s="82">
        <f>SUM(M48:M91)</f>
        <v>879394</v>
      </c>
    </row>
    <row r="48" spans="1:14" s="5" customFormat="1" ht="50.1" customHeight="1" x14ac:dyDescent="0.3">
      <c r="A48" s="83" t="s">
        <v>355</v>
      </c>
      <c r="B48" s="142" t="s">
        <v>356</v>
      </c>
      <c r="C48" s="143" t="s">
        <v>96</v>
      </c>
      <c r="D48" s="142" t="s">
        <v>357</v>
      </c>
      <c r="E48" s="86">
        <v>5000</v>
      </c>
      <c r="F48" s="87" t="s">
        <v>358</v>
      </c>
      <c r="G48" s="88">
        <f>SUM(H48:J48)</f>
        <v>85</v>
      </c>
      <c r="H48" s="89">
        <v>15</v>
      </c>
      <c r="I48" s="89">
        <v>25</v>
      </c>
      <c r="J48" s="89">
        <v>45</v>
      </c>
      <c r="K48" s="90" t="str">
        <f>IF(G48&gt;=90,"매우 우수",IF(G48&gt;=80,"우수",IF(G48&gt;=60,"보통",IF(G48&gt;=50,"미흡",IF(50&gt;G48,"매우미흡")))))</f>
        <v>우수</v>
      </c>
      <c r="L48" s="181">
        <v>5000</v>
      </c>
      <c r="M48" s="91">
        <v>5000</v>
      </c>
    </row>
    <row r="49" spans="1:13" s="5" customFormat="1" ht="50.1" customHeight="1" x14ac:dyDescent="0.3">
      <c r="A49" s="83" t="s">
        <v>355</v>
      </c>
      <c r="B49" s="142" t="s">
        <v>356</v>
      </c>
      <c r="C49" s="143" t="s">
        <v>96</v>
      </c>
      <c r="D49" s="142" t="s">
        <v>359</v>
      </c>
      <c r="E49" s="86">
        <v>6000</v>
      </c>
      <c r="F49" s="87" t="s">
        <v>360</v>
      </c>
      <c r="G49" s="88">
        <f t="shared" ref="G49:G71" si="4">SUM(H49:J49)</f>
        <v>89</v>
      </c>
      <c r="H49" s="89">
        <v>12</v>
      </c>
      <c r="I49" s="89">
        <v>22</v>
      </c>
      <c r="J49" s="89">
        <v>55</v>
      </c>
      <c r="K49" s="90" t="str">
        <f t="shared" ref="K49:K71" si="5">IF(G49&gt;=90,"매우 우수",IF(G49&gt;=80,"우수",IF(G49&gt;=60,"보통",IF(G49&gt;=50,"미흡",IF(50&gt;G49,"매우미흡")))))</f>
        <v>우수</v>
      </c>
      <c r="L49" s="181">
        <v>6000</v>
      </c>
      <c r="M49" s="91">
        <v>6000</v>
      </c>
    </row>
    <row r="50" spans="1:13" s="5" customFormat="1" ht="50.1" customHeight="1" x14ac:dyDescent="0.3">
      <c r="A50" s="83" t="s">
        <v>355</v>
      </c>
      <c r="B50" s="142" t="s">
        <v>356</v>
      </c>
      <c r="C50" s="143" t="s">
        <v>50</v>
      </c>
      <c r="D50" s="142" t="s">
        <v>361</v>
      </c>
      <c r="E50" s="86">
        <v>25000</v>
      </c>
      <c r="F50" s="87" t="s">
        <v>362</v>
      </c>
      <c r="G50" s="88">
        <f t="shared" si="4"/>
        <v>90</v>
      </c>
      <c r="H50" s="89">
        <v>15</v>
      </c>
      <c r="I50" s="89">
        <v>20</v>
      </c>
      <c r="J50" s="89">
        <v>55</v>
      </c>
      <c r="K50" s="90" t="str">
        <f t="shared" si="5"/>
        <v>매우 우수</v>
      </c>
      <c r="L50" s="181">
        <v>12122</v>
      </c>
      <c r="M50" s="91">
        <v>12122</v>
      </c>
    </row>
    <row r="51" spans="1:13" s="5" customFormat="1" ht="50.1" customHeight="1" x14ac:dyDescent="0.3">
      <c r="A51" s="83" t="s">
        <v>355</v>
      </c>
      <c r="B51" s="142" t="s">
        <v>356</v>
      </c>
      <c r="C51" s="143" t="s">
        <v>50</v>
      </c>
      <c r="D51" s="142" t="s">
        <v>363</v>
      </c>
      <c r="E51" s="86">
        <v>20000</v>
      </c>
      <c r="F51" s="87" t="s">
        <v>364</v>
      </c>
      <c r="G51" s="88">
        <f t="shared" si="4"/>
        <v>80</v>
      </c>
      <c r="H51" s="89">
        <v>10</v>
      </c>
      <c r="I51" s="89">
        <v>20</v>
      </c>
      <c r="J51" s="89">
        <v>50</v>
      </c>
      <c r="K51" s="90" t="str">
        <f t="shared" si="5"/>
        <v>우수</v>
      </c>
      <c r="L51" s="181">
        <v>13706</v>
      </c>
      <c r="M51" s="91">
        <v>13706</v>
      </c>
    </row>
    <row r="52" spans="1:13" s="5" customFormat="1" ht="50.1" customHeight="1" x14ac:dyDescent="0.3">
      <c r="A52" s="83" t="s">
        <v>355</v>
      </c>
      <c r="B52" s="142" t="s">
        <v>356</v>
      </c>
      <c r="C52" s="143" t="s">
        <v>23</v>
      </c>
      <c r="D52" s="142" t="s">
        <v>365</v>
      </c>
      <c r="E52" s="86">
        <v>3000</v>
      </c>
      <c r="F52" s="87" t="s">
        <v>366</v>
      </c>
      <c r="G52" s="88">
        <f t="shared" si="4"/>
        <v>80</v>
      </c>
      <c r="H52" s="89">
        <v>15</v>
      </c>
      <c r="I52" s="89">
        <v>25</v>
      </c>
      <c r="J52" s="89">
        <v>40</v>
      </c>
      <c r="K52" s="90" t="str">
        <f t="shared" si="5"/>
        <v>우수</v>
      </c>
      <c r="L52" s="181">
        <v>0</v>
      </c>
      <c r="M52" s="91">
        <v>0</v>
      </c>
    </row>
    <row r="53" spans="1:13" s="5" customFormat="1" ht="50.1" customHeight="1" x14ac:dyDescent="0.3">
      <c r="A53" s="83" t="s">
        <v>355</v>
      </c>
      <c r="B53" s="142" t="s">
        <v>356</v>
      </c>
      <c r="C53" s="143" t="s">
        <v>23</v>
      </c>
      <c r="D53" s="142" t="s">
        <v>367</v>
      </c>
      <c r="E53" s="86">
        <v>5000</v>
      </c>
      <c r="F53" s="87" t="s">
        <v>368</v>
      </c>
      <c r="G53" s="88">
        <f t="shared" si="4"/>
        <v>80</v>
      </c>
      <c r="H53" s="89">
        <v>15</v>
      </c>
      <c r="I53" s="89">
        <v>20</v>
      </c>
      <c r="J53" s="89">
        <v>45</v>
      </c>
      <c r="K53" s="90" t="str">
        <f t="shared" si="5"/>
        <v>우수</v>
      </c>
      <c r="L53" s="181">
        <v>1760</v>
      </c>
      <c r="M53" s="91">
        <v>1760</v>
      </c>
    </row>
    <row r="54" spans="1:13" s="5" customFormat="1" ht="50.1" customHeight="1" x14ac:dyDescent="0.3">
      <c r="A54" s="83" t="s">
        <v>355</v>
      </c>
      <c r="B54" s="142" t="s">
        <v>356</v>
      </c>
      <c r="C54" s="143" t="s">
        <v>49</v>
      </c>
      <c r="D54" s="142" t="s">
        <v>369</v>
      </c>
      <c r="E54" s="86">
        <v>20000</v>
      </c>
      <c r="F54" s="87" t="s">
        <v>370</v>
      </c>
      <c r="G54" s="88">
        <f t="shared" si="4"/>
        <v>80</v>
      </c>
      <c r="H54" s="89">
        <v>15</v>
      </c>
      <c r="I54" s="89">
        <v>25</v>
      </c>
      <c r="J54" s="89">
        <v>40</v>
      </c>
      <c r="K54" s="90" t="str">
        <f t="shared" si="5"/>
        <v>우수</v>
      </c>
      <c r="L54" s="181">
        <v>435</v>
      </c>
      <c r="M54" s="91">
        <v>435</v>
      </c>
    </row>
    <row r="55" spans="1:13" s="5" customFormat="1" ht="50.1" customHeight="1" x14ac:dyDescent="0.3">
      <c r="A55" s="83" t="s">
        <v>355</v>
      </c>
      <c r="B55" s="142" t="s">
        <v>371</v>
      </c>
      <c r="C55" s="143" t="s">
        <v>49</v>
      </c>
      <c r="D55" s="142" t="s">
        <v>372</v>
      </c>
      <c r="E55" s="86">
        <v>30000</v>
      </c>
      <c r="F55" s="87" t="s">
        <v>373</v>
      </c>
      <c r="G55" s="88">
        <f t="shared" si="4"/>
        <v>93</v>
      </c>
      <c r="H55" s="89">
        <v>15</v>
      </c>
      <c r="I55" s="89">
        <v>23</v>
      </c>
      <c r="J55" s="89">
        <v>55</v>
      </c>
      <c r="K55" s="90" t="str">
        <f t="shared" si="5"/>
        <v>매우 우수</v>
      </c>
      <c r="L55" s="181">
        <v>19394</v>
      </c>
      <c r="M55" s="91">
        <v>19394</v>
      </c>
    </row>
    <row r="56" spans="1:13" s="5" customFormat="1" ht="50.1" customHeight="1" x14ac:dyDescent="0.3">
      <c r="A56" s="83" t="s">
        <v>355</v>
      </c>
      <c r="B56" s="142" t="s">
        <v>374</v>
      </c>
      <c r="C56" s="143" t="s">
        <v>49</v>
      </c>
      <c r="D56" s="142" t="s">
        <v>375</v>
      </c>
      <c r="E56" s="86">
        <v>20000</v>
      </c>
      <c r="F56" s="87" t="s">
        <v>370</v>
      </c>
      <c r="G56" s="88">
        <f t="shared" si="4"/>
        <v>90</v>
      </c>
      <c r="H56" s="89">
        <v>15</v>
      </c>
      <c r="I56" s="89">
        <v>20</v>
      </c>
      <c r="J56" s="89">
        <v>55</v>
      </c>
      <c r="K56" s="90" t="str">
        <f t="shared" si="5"/>
        <v>매우 우수</v>
      </c>
      <c r="L56" s="181">
        <v>10000</v>
      </c>
      <c r="M56" s="91">
        <v>10000</v>
      </c>
    </row>
    <row r="57" spans="1:13" s="5" customFormat="1" ht="50.1" customHeight="1" x14ac:dyDescent="0.3">
      <c r="A57" s="83" t="s">
        <v>355</v>
      </c>
      <c r="B57" s="142" t="s">
        <v>376</v>
      </c>
      <c r="C57" s="143" t="s">
        <v>49</v>
      </c>
      <c r="D57" s="142" t="s">
        <v>377</v>
      </c>
      <c r="E57" s="86">
        <v>5000</v>
      </c>
      <c r="F57" s="87" t="s">
        <v>370</v>
      </c>
      <c r="G57" s="88">
        <f t="shared" si="4"/>
        <v>85</v>
      </c>
      <c r="H57" s="89">
        <v>12</v>
      </c>
      <c r="I57" s="89">
        <v>20</v>
      </c>
      <c r="J57" s="89">
        <v>53</v>
      </c>
      <c r="K57" s="90" t="str">
        <f t="shared" si="5"/>
        <v>우수</v>
      </c>
      <c r="L57" s="181">
        <v>5000</v>
      </c>
      <c r="M57" s="91">
        <v>5000</v>
      </c>
    </row>
    <row r="58" spans="1:13" s="5" customFormat="1" ht="50.1" customHeight="1" x14ac:dyDescent="0.3">
      <c r="A58" s="83" t="s">
        <v>355</v>
      </c>
      <c r="B58" s="142" t="s">
        <v>378</v>
      </c>
      <c r="C58" s="143" t="s">
        <v>379</v>
      </c>
      <c r="D58" s="142" t="s">
        <v>378</v>
      </c>
      <c r="E58" s="86">
        <v>88000</v>
      </c>
      <c r="F58" s="87" t="s">
        <v>370</v>
      </c>
      <c r="G58" s="88">
        <f t="shared" si="4"/>
        <v>85</v>
      </c>
      <c r="H58" s="89">
        <v>10</v>
      </c>
      <c r="I58" s="89">
        <v>15</v>
      </c>
      <c r="J58" s="89">
        <v>60</v>
      </c>
      <c r="K58" s="90" t="str">
        <f t="shared" si="5"/>
        <v>우수</v>
      </c>
      <c r="L58" s="181">
        <v>88000</v>
      </c>
      <c r="M58" s="91">
        <v>88000</v>
      </c>
    </row>
    <row r="59" spans="1:13" s="5" customFormat="1" ht="50.1" customHeight="1" x14ac:dyDescent="0.3">
      <c r="A59" s="83" t="s">
        <v>355</v>
      </c>
      <c r="B59" s="142" t="s">
        <v>380</v>
      </c>
      <c r="C59" s="143" t="s">
        <v>96</v>
      </c>
      <c r="D59" s="142" t="s">
        <v>381</v>
      </c>
      <c r="E59" s="86">
        <v>27522</v>
      </c>
      <c r="F59" s="87" t="s">
        <v>370</v>
      </c>
      <c r="G59" s="88">
        <f t="shared" si="4"/>
        <v>85</v>
      </c>
      <c r="H59" s="89">
        <v>15</v>
      </c>
      <c r="I59" s="89">
        <v>20</v>
      </c>
      <c r="J59" s="89">
        <v>50</v>
      </c>
      <c r="K59" s="90" t="str">
        <f t="shared" si="5"/>
        <v>우수</v>
      </c>
      <c r="L59" s="181">
        <v>19186</v>
      </c>
      <c r="M59" s="91">
        <v>19186</v>
      </c>
    </row>
    <row r="60" spans="1:13" s="5" customFormat="1" ht="50.1" customHeight="1" x14ac:dyDescent="0.3">
      <c r="A60" s="83" t="s">
        <v>355</v>
      </c>
      <c r="B60" s="142" t="s">
        <v>382</v>
      </c>
      <c r="C60" s="143" t="s">
        <v>96</v>
      </c>
      <c r="D60" s="142" t="s">
        <v>383</v>
      </c>
      <c r="E60" s="86">
        <v>72000</v>
      </c>
      <c r="F60" s="87" t="s">
        <v>370</v>
      </c>
      <c r="G60" s="88">
        <f t="shared" si="4"/>
        <v>80</v>
      </c>
      <c r="H60" s="89">
        <v>10</v>
      </c>
      <c r="I60" s="89">
        <v>20</v>
      </c>
      <c r="J60" s="89">
        <v>50</v>
      </c>
      <c r="K60" s="90" t="str">
        <f t="shared" si="5"/>
        <v>우수</v>
      </c>
      <c r="L60" s="181">
        <v>44600</v>
      </c>
      <c r="M60" s="91">
        <v>44600</v>
      </c>
    </row>
    <row r="61" spans="1:13" s="5" customFormat="1" ht="50.1" customHeight="1" x14ac:dyDescent="0.3">
      <c r="A61" s="83" t="s">
        <v>355</v>
      </c>
      <c r="B61" s="142" t="s">
        <v>382</v>
      </c>
      <c r="C61" s="143" t="s">
        <v>50</v>
      </c>
      <c r="D61" s="142" t="s">
        <v>384</v>
      </c>
      <c r="E61" s="86">
        <v>8000</v>
      </c>
      <c r="F61" s="87" t="s">
        <v>370</v>
      </c>
      <c r="G61" s="88">
        <f t="shared" si="4"/>
        <v>85</v>
      </c>
      <c r="H61" s="89">
        <v>15</v>
      </c>
      <c r="I61" s="89">
        <v>20</v>
      </c>
      <c r="J61" s="89">
        <v>50</v>
      </c>
      <c r="K61" s="90" t="str">
        <f t="shared" si="5"/>
        <v>우수</v>
      </c>
      <c r="L61" s="181">
        <v>8000</v>
      </c>
      <c r="M61" s="91">
        <v>8000</v>
      </c>
    </row>
    <row r="62" spans="1:13" s="5" customFormat="1" ht="50.1" customHeight="1" x14ac:dyDescent="0.3">
      <c r="A62" s="83" t="s">
        <v>355</v>
      </c>
      <c r="B62" s="142" t="s">
        <v>382</v>
      </c>
      <c r="C62" s="143" t="s">
        <v>50</v>
      </c>
      <c r="D62" s="142" t="s">
        <v>385</v>
      </c>
      <c r="E62" s="86">
        <v>23800</v>
      </c>
      <c r="F62" s="87" t="s">
        <v>370</v>
      </c>
      <c r="G62" s="88">
        <f t="shared" si="4"/>
        <v>82</v>
      </c>
      <c r="H62" s="89">
        <v>12</v>
      </c>
      <c r="I62" s="89">
        <v>15</v>
      </c>
      <c r="J62" s="89">
        <v>55</v>
      </c>
      <c r="K62" s="90" t="str">
        <f t="shared" si="5"/>
        <v>우수</v>
      </c>
      <c r="L62" s="181">
        <v>23800</v>
      </c>
      <c r="M62" s="91">
        <v>23800</v>
      </c>
    </row>
    <row r="63" spans="1:13" s="5" customFormat="1" ht="50.1" customHeight="1" x14ac:dyDescent="0.3">
      <c r="A63" s="83" t="s">
        <v>355</v>
      </c>
      <c r="B63" s="142" t="s">
        <v>386</v>
      </c>
      <c r="C63" s="143" t="s">
        <v>23</v>
      </c>
      <c r="D63" s="142" t="s">
        <v>387</v>
      </c>
      <c r="E63" s="86">
        <v>100000</v>
      </c>
      <c r="F63" s="87" t="s">
        <v>388</v>
      </c>
      <c r="G63" s="88">
        <f t="shared" si="4"/>
        <v>95</v>
      </c>
      <c r="H63" s="89">
        <v>15</v>
      </c>
      <c r="I63" s="89">
        <v>25</v>
      </c>
      <c r="J63" s="89">
        <v>55</v>
      </c>
      <c r="K63" s="90" t="str">
        <f t="shared" si="5"/>
        <v>매우 우수</v>
      </c>
      <c r="L63" s="181">
        <v>60000</v>
      </c>
      <c r="M63" s="91">
        <v>60000</v>
      </c>
    </row>
    <row r="64" spans="1:13" s="5" customFormat="1" ht="50.1" customHeight="1" x14ac:dyDescent="0.3">
      <c r="A64" s="83" t="s">
        <v>355</v>
      </c>
      <c r="B64" s="142" t="s">
        <v>389</v>
      </c>
      <c r="C64" s="143" t="s">
        <v>390</v>
      </c>
      <c r="D64" s="142" t="s">
        <v>391</v>
      </c>
      <c r="E64" s="86">
        <v>10000</v>
      </c>
      <c r="F64" s="87" t="s">
        <v>392</v>
      </c>
      <c r="G64" s="88">
        <f t="shared" si="4"/>
        <v>100</v>
      </c>
      <c r="H64" s="89">
        <v>15</v>
      </c>
      <c r="I64" s="89">
        <v>25</v>
      </c>
      <c r="J64" s="89">
        <v>60</v>
      </c>
      <c r="K64" s="90" t="str">
        <f t="shared" si="5"/>
        <v>매우 우수</v>
      </c>
      <c r="L64" s="181">
        <v>10000</v>
      </c>
      <c r="M64" s="91">
        <v>10000</v>
      </c>
    </row>
    <row r="65" spans="1:13" s="5" customFormat="1" ht="50.1" customHeight="1" x14ac:dyDescent="0.3">
      <c r="A65" s="83" t="s">
        <v>355</v>
      </c>
      <c r="B65" s="142" t="s">
        <v>389</v>
      </c>
      <c r="C65" s="143" t="s">
        <v>390</v>
      </c>
      <c r="D65" s="142" t="s">
        <v>393</v>
      </c>
      <c r="E65" s="86">
        <v>5000</v>
      </c>
      <c r="F65" s="87" t="s">
        <v>394</v>
      </c>
      <c r="G65" s="88">
        <f t="shared" si="4"/>
        <v>85</v>
      </c>
      <c r="H65" s="89">
        <v>15</v>
      </c>
      <c r="I65" s="89">
        <v>10</v>
      </c>
      <c r="J65" s="89">
        <v>60</v>
      </c>
      <c r="K65" s="90" t="str">
        <f t="shared" si="5"/>
        <v>우수</v>
      </c>
      <c r="L65" s="181">
        <v>4000</v>
      </c>
      <c r="M65" s="91">
        <v>4000</v>
      </c>
    </row>
    <row r="66" spans="1:13" s="5" customFormat="1" ht="50.1" customHeight="1" x14ac:dyDescent="0.3">
      <c r="A66" s="83" t="s">
        <v>355</v>
      </c>
      <c r="B66" s="142" t="s">
        <v>389</v>
      </c>
      <c r="C66" s="143" t="s">
        <v>390</v>
      </c>
      <c r="D66" s="142" t="s">
        <v>395</v>
      </c>
      <c r="E66" s="86">
        <v>1000</v>
      </c>
      <c r="F66" s="87" t="s">
        <v>396</v>
      </c>
      <c r="G66" s="88">
        <f t="shared" si="4"/>
        <v>90</v>
      </c>
      <c r="H66" s="89">
        <v>10</v>
      </c>
      <c r="I66" s="89">
        <v>20</v>
      </c>
      <c r="J66" s="89">
        <v>60</v>
      </c>
      <c r="K66" s="90" t="str">
        <f t="shared" si="5"/>
        <v>매우 우수</v>
      </c>
      <c r="L66" s="181">
        <v>1000</v>
      </c>
      <c r="M66" s="91">
        <v>1000</v>
      </c>
    </row>
    <row r="67" spans="1:13" s="5" customFormat="1" ht="50.1" customHeight="1" x14ac:dyDescent="0.3">
      <c r="A67" s="83" t="s">
        <v>355</v>
      </c>
      <c r="B67" s="142" t="s">
        <v>389</v>
      </c>
      <c r="C67" s="143" t="s">
        <v>390</v>
      </c>
      <c r="D67" s="142" t="s">
        <v>397</v>
      </c>
      <c r="E67" s="86">
        <v>1000</v>
      </c>
      <c r="F67" s="87" t="s">
        <v>396</v>
      </c>
      <c r="G67" s="88">
        <f t="shared" si="4"/>
        <v>100</v>
      </c>
      <c r="H67" s="89">
        <v>15</v>
      </c>
      <c r="I67" s="89">
        <v>25</v>
      </c>
      <c r="J67" s="89">
        <v>60</v>
      </c>
      <c r="K67" s="90" t="str">
        <f t="shared" si="5"/>
        <v>매우 우수</v>
      </c>
      <c r="L67" s="181">
        <v>1000</v>
      </c>
      <c r="M67" s="91">
        <v>1000</v>
      </c>
    </row>
    <row r="68" spans="1:13" s="5" customFormat="1" ht="50.1" customHeight="1" x14ac:dyDescent="0.3">
      <c r="A68" s="83" t="s">
        <v>355</v>
      </c>
      <c r="B68" s="142" t="s">
        <v>389</v>
      </c>
      <c r="C68" s="143" t="s">
        <v>390</v>
      </c>
      <c r="D68" s="142" t="s">
        <v>398</v>
      </c>
      <c r="E68" s="86">
        <v>6000</v>
      </c>
      <c r="F68" s="87" t="s">
        <v>392</v>
      </c>
      <c r="G68" s="88">
        <f t="shared" si="4"/>
        <v>100</v>
      </c>
      <c r="H68" s="89">
        <v>15</v>
      </c>
      <c r="I68" s="89">
        <v>25</v>
      </c>
      <c r="J68" s="89">
        <v>60</v>
      </c>
      <c r="K68" s="90" t="str">
        <f t="shared" si="5"/>
        <v>매우 우수</v>
      </c>
      <c r="L68" s="181">
        <v>6000</v>
      </c>
      <c r="M68" s="91">
        <v>6000</v>
      </c>
    </row>
    <row r="69" spans="1:13" s="5" customFormat="1" ht="50.1" customHeight="1" x14ac:dyDescent="0.3">
      <c r="A69" s="83" t="s">
        <v>355</v>
      </c>
      <c r="B69" s="142" t="s">
        <v>389</v>
      </c>
      <c r="C69" s="143" t="s">
        <v>390</v>
      </c>
      <c r="D69" s="142" t="s">
        <v>399</v>
      </c>
      <c r="E69" s="86">
        <v>2000</v>
      </c>
      <c r="F69" s="87" t="s">
        <v>400</v>
      </c>
      <c r="G69" s="88">
        <f t="shared" si="4"/>
        <v>90</v>
      </c>
      <c r="H69" s="89">
        <v>5</v>
      </c>
      <c r="I69" s="89">
        <v>25</v>
      </c>
      <c r="J69" s="89">
        <v>60</v>
      </c>
      <c r="K69" s="90" t="str">
        <f t="shared" si="5"/>
        <v>매우 우수</v>
      </c>
      <c r="L69" s="181">
        <v>2000</v>
      </c>
      <c r="M69" s="91">
        <v>2000</v>
      </c>
    </row>
    <row r="70" spans="1:13" s="5" customFormat="1" ht="50.1" customHeight="1" x14ac:dyDescent="0.3">
      <c r="A70" s="83" t="s">
        <v>355</v>
      </c>
      <c r="B70" s="142" t="s">
        <v>401</v>
      </c>
      <c r="C70" s="143" t="s">
        <v>402</v>
      </c>
      <c r="D70" s="142" t="s">
        <v>403</v>
      </c>
      <c r="E70" s="86">
        <v>20000</v>
      </c>
      <c r="F70" s="87" t="s">
        <v>404</v>
      </c>
      <c r="G70" s="88">
        <f t="shared" si="4"/>
        <v>85</v>
      </c>
      <c r="H70" s="89">
        <v>15</v>
      </c>
      <c r="I70" s="89">
        <v>10</v>
      </c>
      <c r="J70" s="89">
        <v>60</v>
      </c>
      <c r="K70" s="90" t="str">
        <f t="shared" si="5"/>
        <v>우수</v>
      </c>
      <c r="L70" s="181">
        <v>8435</v>
      </c>
      <c r="M70" s="91">
        <v>8435</v>
      </c>
    </row>
    <row r="71" spans="1:13" s="5" customFormat="1" ht="50.1" customHeight="1" x14ac:dyDescent="0.3">
      <c r="A71" s="83" t="s">
        <v>355</v>
      </c>
      <c r="B71" s="142" t="s">
        <v>401</v>
      </c>
      <c r="C71" s="143" t="s">
        <v>402</v>
      </c>
      <c r="D71" s="142" t="s">
        <v>405</v>
      </c>
      <c r="E71" s="86">
        <v>10000</v>
      </c>
      <c r="F71" s="87" t="s">
        <v>406</v>
      </c>
      <c r="G71" s="88">
        <f t="shared" si="4"/>
        <v>80</v>
      </c>
      <c r="H71" s="89">
        <v>15</v>
      </c>
      <c r="I71" s="89">
        <v>25</v>
      </c>
      <c r="J71" s="89">
        <v>40</v>
      </c>
      <c r="K71" s="90" t="str">
        <f t="shared" si="5"/>
        <v>우수</v>
      </c>
      <c r="L71" s="181">
        <v>10000</v>
      </c>
      <c r="M71" s="91">
        <v>10000</v>
      </c>
    </row>
    <row r="72" spans="1:13" s="5" customFormat="1" ht="50.1" customHeight="1" x14ac:dyDescent="0.3">
      <c r="A72" s="83" t="s">
        <v>355</v>
      </c>
      <c r="B72" s="142" t="s">
        <v>407</v>
      </c>
      <c r="C72" s="143" t="s">
        <v>379</v>
      </c>
      <c r="D72" s="142" t="s">
        <v>407</v>
      </c>
      <c r="E72" s="86">
        <v>145980</v>
      </c>
      <c r="F72" s="87" t="s">
        <v>408</v>
      </c>
      <c r="G72" s="88">
        <f>SUM(H72:J72)</f>
        <v>90</v>
      </c>
      <c r="H72" s="89">
        <v>15</v>
      </c>
      <c r="I72" s="89">
        <v>20</v>
      </c>
      <c r="J72" s="89">
        <v>55</v>
      </c>
      <c r="K72" s="90" t="str">
        <f>IF(G72&gt;=90,"매우 우수",IF(G72&gt;=80,"우수",IF(G72&gt;=60,"보통",IF(G72&gt;=50,"미흡",IF(50&gt;G72,"매우미흡")))))</f>
        <v>매우 우수</v>
      </c>
      <c r="L72" s="181">
        <v>145980</v>
      </c>
      <c r="M72" s="91">
        <v>145980</v>
      </c>
    </row>
    <row r="73" spans="1:13" s="5" customFormat="1" ht="50.1" customHeight="1" x14ac:dyDescent="0.3">
      <c r="A73" s="83" t="s">
        <v>355</v>
      </c>
      <c r="B73" s="142" t="s">
        <v>409</v>
      </c>
      <c r="C73" s="143" t="s">
        <v>96</v>
      </c>
      <c r="D73" s="142" t="s">
        <v>410</v>
      </c>
      <c r="E73" s="86">
        <v>30000</v>
      </c>
      <c r="F73" s="87" t="s">
        <v>411</v>
      </c>
      <c r="G73" s="88">
        <f t="shared" ref="G73:G91" si="6">SUM(H73:J73)</f>
        <v>88</v>
      </c>
      <c r="H73" s="89">
        <v>15</v>
      </c>
      <c r="I73" s="89">
        <v>23</v>
      </c>
      <c r="J73" s="89">
        <v>50</v>
      </c>
      <c r="K73" s="90" t="str">
        <f t="shared" ref="K73:K91" si="7">IF(G73&gt;=90,"매우 우수",IF(G73&gt;=80,"우수",IF(G73&gt;=60,"보통",IF(G73&gt;=50,"미흡",IF(50&gt;G73,"매우미흡")))))</f>
        <v>우수</v>
      </c>
      <c r="L73" s="181">
        <v>30000</v>
      </c>
      <c r="M73" s="91">
        <v>30000</v>
      </c>
    </row>
    <row r="74" spans="1:13" s="5" customFormat="1" ht="50.1" customHeight="1" x14ac:dyDescent="0.3">
      <c r="A74" s="83" t="s">
        <v>355</v>
      </c>
      <c r="B74" s="142" t="s">
        <v>412</v>
      </c>
      <c r="C74" s="143" t="s">
        <v>96</v>
      </c>
      <c r="D74" s="142" t="s">
        <v>413</v>
      </c>
      <c r="E74" s="86">
        <v>11000</v>
      </c>
      <c r="F74" s="87" t="s">
        <v>408</v>
      </c>
      <c r="G74" s="88">
        <f t="shared" si="6"/>
        <v>93</v>
      </c>
      <c r="H74" s="89">
        <v>12</v>
      </c>
      <c r="I74" s="89">
        <v>23</v>
      </c>
      <c r="J74" s="89">
        <v>58</v>
      </c>
      <c r="K74" s="90" t="str">
        <f t="shared" si="7"/>
        <v>매우 우수</v>
      </c>
      <c r="L74" s="181">
        <v>11000</v>
      </c>
      <c r="M74" s="91">
        <v>11000</v>
      </c>
    </row>
    <row r="75" spans="1:13" s="5" customFormat="1" ht="50.1" customHeight="1" x14ac:dyDescent="0.3">
      <c r="A75" s="83" t="s">
        <v>355</v>
      </c>
      <c r="B75" s="142" t="s">
        <v>414</v>
      </c>
      <c r="C75" s="143" t="s">
        <v>23</v>
      </c>
      <c r="D75" s="142" t="s">
        <v>415</v>
      </c>
      <c r="E75" s="86">
        <v>30000</v>
      </c>
      <c r="F75" s="87" t="s">
        <v>408</v>
      </c>
      <c r="G75" s="88">
        <f t="shared" si="6"/>
        <v>89</v>
      </c>
      <c r="H75" s="89">
        <v>12</v>
      </c>
      <c r="I75" s="89">
        <v>23</v>
      </c>
      <c r="J75" s="89">
        <v>54</v>
      </c>
      <c r="K75" s="90" t="str">
        <f t="shared" si="7"/>
        <v>우수</v>
      </c>
      <c r="L75" s="181">
        <v>30000</v>
      </c>
      <c r="M75" s="91">
        <v>30000</v>
      </c>
    </row>
    <row r="76" spans="1:13" s="5" customFormat="1" ht="50.1" customHeight="1" x14ac:dyDescent="0.3">
      <c r="A76" s="83" t="s">
        <v>355</v>
      </c>
      <c r="B76" s="142" t="s">
        <v>416</v>
      </c>
      <c r="C76" s="143" t="s">
        <v>96</v>
      </c>
      <c r="D76" s="142" t="s">
        <v>417</v>
      </c>
      <c r="E76" s="86">
        <v>6000</v>
      </c>
      <c r="F76" s="87" t="s">
        <v>408</v>
      </c>
      <c r="G76" s="88">
        <f t="shared" si="6"/>
        <v>82</v>
      </c>
      <c r="H76" s="89">
        <v>15</v>
      </c>
      <c r="I76" s="89">
        <v>22</v>
      </c>
      <c r="J76" s="89">
        <v>45</v>
      </c>
      <c r="K76" s="90" t="str">
        <f t="shared" si="7"/>
        <v>우수</v>
      </c>
      <c r="L76" s="181">
        <v>435</v>
      </c>
      <c r="M76" s="91">
        <v>435</v>
      </c>
    </row>
    <row r="77" spans="1:13" s="5" customFormat="1" ht="50.1" customHeight="1" x14ac:dyDescent="0.3">
      <c r="A77" s="83" t="s">
        <v>355</v>
      </c>
      <c r="B77" s="142" t="s">
        <v>418</v>
      </c>
      <c r="C77" s="143" t="s">
        <v>23</v>
      </c>
      <c r="D77" s="142" t="s">
        <v>418</v>
      </c>
      <c r="E77" s="86">
        <v>7000</v>
      </c>
      <c r="F77" s="87" t="s">
        <v>408</v>
      </c>
      <c r="G77" s="88">
        <f t="shared" si="6"/>
        <v>92</v>
      </c>
      <c r="H77" s="89">
        <v>14</v>
      </c>
      <c r="I77" s="89">
        <v>22</v>
      </c>
      <c r="J77" s="89">
        <v>56</v>
      </c>
      <c r="K77" s="90" t="str">
        <f t="shared" si="7"/>
        <v>매우 우수</v>
      </c>
      <c r="L77" s="181">
        <v>7000</v>
      </c>
      <c r="M77" s="91">
        <v>7000</v>
      </c>
    </row>
    <row r="78" spans="1:13" s="5" customFormat="1" ht="50.1" customHeight="1" x14ac:dyDescent="0.3">
      <c r="A78" s="83" t="s">
        <v>355</v>
      </c>
      <c r="B78" s="142" t="s">
        <v>419</v>
      </c>
      <c r="C78" s="143" t="s">
        <v>23</v>
      </c>
      <c r="D78" s="142" t="s">
        <v>420</v>
      </c>
      <c r="E78" s="86">
        <v>50000</v>
      </c>
      <c r="F78" s="87" t="s">
        <v>408</v>
      </c>
      <c r="G78" s="88">
        <f t="shared" si="6"/>
        <v>91</v>
      </c>
      <c r="H78" s="89">
        <v>14</v>
      </c>
      <c r="I78" s="89">
        <v>22</v>
      </c>
      <c r="J78" s="89">
        <v>55</v>
      </c>
      <c r="K78" s="90" t="str">
        <f t="shared" si="7"/>
        <v>매우 우수</v>
      </c>
      <c r="L78" s="181">
        <v>19425</v>
      </c>
      <c r="M78" s="91">
        <v>19425</v>
      </c>
    </row>
    <row r="79" spans="1:13" s="5" customFormat="1" ht="50.1" customHeight="1" x14ac:dyDescent="0.3">
      <c r="A79" s="83" t="s">
        <v>355</v>
      </c>
      <c r="B79" s="142" t="s">
        <v>419</v>
      </c>
      <c r="C79" s="143" t="s">
        <v>23</v>
      </c>
      <c r="D79" s="142" t="s">
        <v>421</v>
      </c>
      <c r="E79" s="86">
        <v>98500</v>
      </c>
      <c r="F79" s="87" t="s">
        <v>408</v>
      </c>
      <c r="G79" s="88">
        <f t="shared" si="6"/>
        <v>83</v>
      </c>
      <c r="H79" s="89">
        <v>14</v>
      </c>
      <c r="I79" s="89">
        <v>21</v>
      </c>
      <c r="J79" s="89">
        <v>48</v>
      </c>
      <c r="K79" s="90" t="str">
        <f t="shared" si="7"/>
        <v>우수</v>
      </c>
      <c r="L79" s="181">
        <v>20889</v>
      </c>
      <c r="M79" s="91">
        <v>20889</v>
      </c>
    </row>
    <row r="80" spans="1:13" s="5" customFormat="1" ht="50.1" customHeight="1" x14ac:dyDescent="0.3">
      <c r="A80" s="83" t="s">
        <v>355</v>
      </c>
      <c r="B80" s="142" t="s">
        <v>419</v>
      </c>
      <c r="C80" s="143" t="s">
        <v>23</v>
      </c>
      <c r="D80" s="142" t="s">
        <v>422</v>
      </c>
      <c r="E80" s="86">
        <v>99000</v>
      </c>
      <c r="F80" s="87" t="s">
        <v>408</v>
      </c>
      <c r="G80" s="88">
        <f t="shared" si="6"/>
        <v>86</v>
      </c>
      <c r="H80" s="89">
        <v>13</v>
      </c>
      <c r="I80" s="89">
        <v>21</v>
      </c>
      <c r="J80" s="89">
        <v>52</v>
      </c>
      <c r="K80" s="90" t="str">
        <f t="shared" si="7"/>
        <v>우수</v>
      </c>
      <c r="L80" s="181">
        <v>90968</v>
      </c>
      <c r="M80" s="91">
        <v>90968</v>
      </c>
    </row>
    <row r="81" spans="1:14" s="5" customFormat="1" ht="50.1" customHeight="1" x14ac:dyDescent="0.3">
      <c r="A81" s="83" t="s">
        <v>355</v>
      </c>
      <c r="B81" s="142" t="s">
        <v>423</v>
      </c>
      <c r="C81" s="143" t="s">
        <v>23</v>
      </c>
      <c r="D81" s="142" t="s">
        <v>424</v>
      </c>
      <c r="E81" s="86">
        <v>10000</v>
      </c>
      <c r="F81" s="87" t="s">
        <v>408</v>
      </c>
      <c r="G81" s="88">
        <f t="shared" si="6"/>
        <v>89</v>
      </c>
      <c r="H81" s="89">
        <v>12</v>
      </c>
      <c r="I81" s="89">
        <v>22</v>
      </c>
      <c r="J81" s="89">
        <v>55</v>
      </c>
      <c r="K81" s="90" t="str">
        <f t="shared" si="7"/>
        <v>우수</v>
      </c>
      <c r="L81" s="181">
        <v>1992</v>
      </c>
      <c r="M81" s="91">
        <v>1992</v>
      </c>
    </row>
    <row r="82" spans="1:14" s="5" customFormat="1" ht="50.1" customHeight="1" x14ac:dyDescent="0.3">
      <c r="A82" s="83" t="s">
        <v>355</v>
      </c>
      <c r="B82" s="142" t="s">
        <v>423</v>
      </c>
      <c r="C82" s="143" t="s">
        <v>23</v>
      </c>
      <c r="D82" s="142" t="s">
        <v>425</v>
      </c>
      <c r="E82" s="86">
        <v>10000</v>
      </c>
      <c r="F82" s="87" t="s">
        <v>408</v>
      </c>
      <c r="G82" s="88">
        <f t="shared" si="6"/>
        <v>92</v>
      </c>
      <c r="H82" s="89">
        <v>13</v>
      </c>
      <c r="I82" s="89">
        <v>22</v>
      </c>
      <c r="J82" s="89">
        <v>57</v>
      </c>
      <c r="K82" s="90" t="str">
        <f t="shared" si="7"/>
        <v>매우 우수</v>
      </c>
      <c r="L82" s="181">
        <v>7664</v>
      </c>
      <c r="M82" s="91">
        <v>7664</v>
      </c>
    </row>
    <row r="83" spans="1:14" s="5" customFormat="1" ht="50.1" customHeight="1" x14ac:dyDescent="0.3">
      <c r="A83" s="83" t="s">
        <v>355</v>
      </c>
      <c r="B83" s="142" t="s">
        <v>426</v>
      </c>
      <c r="C83" s="143" t="s">
        <v>96</v>
      </c>
      <c r="D83" s="142" t="s">
        <v>427</v>
      </c>
      <c r="E83" s="86">
        <v>10000</v>
      </c>
      <c r="F83" s="87" t="s">
        <v>408</v>
      </c>
      <c r="G83" s="88">
        <f t="shared" si="6"/>
        <v>87</v>
      </c>
      <c r="H83" s="89">
        <v>13</v>
      </c>
      <c r="I83" s="89">
        <v>22</v>
      </c>
      <c r="J83" s="89">
        <v>52</v>
      </c>
      <c r="K83" s="90" t="str">
        <f t="shared" si="7"/>
        <v>우수</v>
      </c>
      <c r="L83" s="181">
        <v>205</v>
      </c>
      <c r="M83" s="91">
        <v>205</v>
      </c>
    </row>
    <row r="84" spans="1:14" s="5" customFormat="1" ht="50.1" customHeight="1" x14ac:dyDescent="0.3">
      <c r="A84" s="83" t="s">
        <v>355</v>
      </c>
      <c r="B84" s="142" t="s">
        <v>426</v>
      </c>
      <c r="C84" s="143" t="s">
        <v>96</v>
      </c>
      <c r="D84" s="142" t="s">
        <v>428</v>
      </c>
      <c r="E84" s="86">
        <v>25000</v>
      </c>
      <c r="F84" s="87" t="s">
        <v>408</v>
      </c>
      <c r="G84" s="88">
        <f t="shared" si="6"/>
        <v>86</v>
      </c>
      <c r="H84" s="89">
        <v>14</v>
      </c>
      <c r="I84" s="89">
        <v>22</v>
      </c>
      <c r="J84" s="89">
        <v>50</v>
      </c>
      <c r="K84" s="90" t="str">
        <f t="shared" si="7"/>
        <v>우수</v>
      </c>
      <c r="L84" s="181">
        <v>4760</v>
      </c>
      <c r="M84" s="91">
        <v>4760</v>
      </c>
    </row>
    <row r="85" spans="1:14" s="5" customFormat="1" ht="50.1" customHeight="1" x14ac:dyDescent="0.3">
      <c r="A85" s="83" t="s">
        <v>355</v>
      </c>
      <c r="B85" s="142" t="s">
        <v>426</v>
      </c>
      <c r="C85" s="143" t="s">
        <v>96</v>
      </c>
      <c r="D85" s="142" t="s">
        <v>429</v>
      </c>
      <c r="E85" s="86">
        <v>50000</v>
      </c>
      <c r="F85" s="87" t="s">
        <v>408</v>
      </c>
      <c r="G85" s="88">
        <f t="shared" si="6"/>
        <v>91</v>
      </c>
      <c r="H85" s="89">
        <v>14</v>
      </c>
      <c r="I85" s="89">
        <v>22</v>
      </c>
      <c r="J85" s="89">
        <v>55</v>
      </c>
      <c r="K85" s="90" t="str">
        <f t="shared" si="7"/>
        <v>매우 우수</v>
      </c>
      <c r="L85" s="181">
        <v>50000</v>
      </c>
      <c r="M85" s="91">
        <v>50000</v>
      </c>
    </row>
    <row r="86" spans="1:14" s="5" customFormat="1" ht="50.1" customHeight="1" x14ac:dyDescent="0.3">
      <c r="A86" s="83" t="s">
        <v>355</v>
      </c>
      <c r="B86" s="142" t="s">
        <v>426</v>
      </c>
      <c r="C86" s="143" t="s">
        <v>96</v>
      </c>
      <c r="D86" s="142" t="s">
        <v>430</v>
      </c>
      <c r="E86" s="86">
        <v>15000</v>
      </c>
      <c r="F86" s="87" t="s">
        <v>408</v>
      </c>
      <c r="G86" s="88">
        <f t="shared" si="6"/>
        <v>84</v>
      </c>
      <c r="H86" s="89">
        <v>14</v>
      </c>
      <c r="I86" s="89">
        <v>22</v>
      </c>
      <c r="J86" s="89">
        <v>48</v>
      </c>
      <c r="K86" s="90" t="str">
        <f t="shared" si="7"/>
        <v>우수</v>
      </c>
      <c r="L86" s="181">
        <v>5000</v>
      </c>
      <c r="M86" s="91">
        <v>5000</v>
      </c>
    </row>
    <row r="87" spans="1:14" s="5" customFormat="1" ht="50.1" customHeight="1" x14ac:dyDescent="0.3">
      <c r="A87" s="83" t="s">
        <v>355</v>
      </c>
      <c r="B87" s="142" t="s">
        <v>431</v>
      </c>
      <c r="C87" s="143" t="s">
        <v>23</v>
      </c>
      <c r="D87" s="142" t="s">
        <v>432</v>
      </c>
      <c r="E87" s="86">
        <v>1200</v>
      </c>
      <c r="F87" s="87" t="s">
        <v>408</v>
      </c>
      <c r="G87" s="88">
        <f t="shared" si="6"/>
        <v>91</v>
      </c>
      <c r="H87" s="89">
        <v>13</v>
      </c>
      <c r="I87" s="89">
        <v>23</v>
      </c>
      <c r="J87" s="89">
        <v>55</v>
      </c>
      <c r="K87" s="90" t="str">
        <f t="shared" si="7"/>
        <v>매우 우수</v>
      </c>
      <c r="L87" s="181">
        <v>1200</v>
      </c>
      <c r="M87" s="91">
        <v>1200</v>
      </c>
    </row>
    <row r="88" spans="1:14" s="5" customFormat="1" ht="50.1" customHeight="1" x14ac:dyDescent="0.3">
      <c r="A88" s="83" t="s">
        <v>355</v>
      </c>
      <c r="B88" s="142" t="s">
        <v>433</v>
      </c>
      <c r="C88" s="143" t="s">
        <v>23</v>
      </c>
      <c r="D88" s="142" t="s">
        <v>434</v>
      </c>
      <c r="E88" s="86">
        <v>30000</v>
      </c>
      <c r="F88" s="87" t="s">
        <v>408</v>
      </c>
      <c r="G88" s="88">
        <f t="shared" si="6"/>
        <v>81</v>
      </c>
      <c r="H88" s="89">
        <v>13</v>
      </c>
      <c r="I88" s="89">
        <v>21</v>
      </c>
      <c r="J88" s="89">
        <v>47</v>
      </c>
      <c r="K88" s="90" t="str">
        <f t="shared" si="7"/>
        <v>우수</v>
      </c>
      <c r="L88" s="181"/>
      <c r="M88" s="91"/>
    </row>
    <row r="89" spans="1:14" s="5" customFormat="1" ht="50.1" customHeight="1" x14ac:dyDescent="0.3">
      <c r="A89" s="83" t="s">
        <v>355</v>
      </c>
      <c r="B89" s="142" t="s">
        <v>435</v>
      </c>
      <c r="C89" s="143" t="s">
        <v>96</v>
      </c>
      <c r="D89" s="142" t="s">
        <v>436</v>
      </c>
      <c r="E89" s="86">
        <v>35200</v>
      </c>
      <c r="F89" s="87" t="s">
        <v>408</v>
      </c>
      <c r="G89" s="88">
        <f t="shared" si="6"/>
        <v>90</v>
      </c>
      <c r="H89" s="89">
        <v>13</v>
      </c>
      <c r="I89" s="89">
        <v>22</v>
      </c>
      <c r="J89" s="89">
        <v>55</v>
      </c>
      <c r="K89" s="90" t="str">
        <f t="shared" si="7"/>
        <v>매우 우수</v>
      </c>
      <c r="L89" s="181">
        <v>34800</v>
      </c>
      <c r="M89" s="91">
        <v>34800</v>
      </c>
    </row>
    <row r="90" spans="1:14" s="5" customFormat="1" ht="50.1" customHeight="1" x14ac:dyDescent="0.3">
      <c r="A90" s="83" t="s">
        <v>355</v>
      </c>
      <c r="B90" s="142" t="s">
        <v>437</v>
      </c>
      <c r="C90" s="143" t="s">
        <v>96</v>
      </c>
      <c r="D90" s="142" t="s">
        <v>438</v>
      </c>
      <c r="E90" s="86">
        <v>28800</v>
      </c>
      <c r="F90" s="87" t="s">
        <v>408</v>
      </c>
      <c r="G90" s="88">
        <f t="shared" si="6"/>
        <v>92</v>
      </c>
      <c r="H90" s="89">
        <v>14</v>
      </c>
      <c r="I90" s="89">
        <v>22</v>
      </c>
      <c r="J90" s="89">
        <v>56</v>
      </c>
      <c r="K90" s="90" t="str">
        <f t="shared" si="7"/>
        <v>매우 우수</v>
      </c>
      <c r="L90" s="181">
        <v>26000</v>
      </c>
      <c r="M90" s="91">
        <v>26000</v>
      </c>
    </row>
    <row r="91" spans="1:14" s="5" customFormat="1" ht="50.1" customHeight="1" thickBot="1" x14ac:dyDescent="0.35">
      <c r="A91" s="141" t="s">
        <v>507</v>
      </c>
      <c r="B91" s="144" t="s">
        <v>439</v>
      </c>
      <c r="C91" s="145" t="s">
        <v>96</v>
      </c>
      <c r="D91" s="144" t="s">
        <v>440</v>
      </c>
      <c r="E91" s="96">
        <v>33000</v>
      </c>
      <c r="F91" s="92" t="s">
        <v>408</v>
      </c>
      <c r="G91" s="93">
        <f t="shared" si="6"/>
        <v>92</v>
      </c>
      <c r="H91" s="94">
        <v>14</v>
      </c>
      <c r="I91" s="94">
        <v>22</v>
      </c>
      <c r="J91" s="94">
        <v>56</v>
      </c>
      <c r="K91" s="95" t="str">
        <f t="shared" si="7"/>
        <v>매우 우수</v>
      </c>
      <c r="L91" s="182">
        <v>32638</v>
      </c>
      <c r="M91" s="97">
        <v>32638</v>
      </c>
    </row>
    <row r="92" spans="1:14" s="5" customFormat="1" ht="19.5" customHeight="1" x14ac:dyDescent="0.3">
      <c r="A92" s="74" t="s">
        <v>509</v>
      </c>
      <c r="B92" s="75" t="str">
        <f>SUBTOTAL(3,B93:B96)&amp;"사업"</f>
        <v>4사업</v>
      </c>
      <c r="C92" s="76"/>
      <c r="D92" s="77"/>
      <c r="E92" s="78">
        <f>SUM(E94:E96)</f>
        <v>65582</v>
      </c>
      <c r="F92" s="79"/>
      <c r="G92" s="80"/>
      <c r="H92" s="80"/>
      <c r="I92" s="80"/>
      <c r="J92" s="80"/>
      <c r="K92" s="81"/>
      <c r="L92" s="180">
        <f>SUM(L94:L96)</f>
        <v>65582</v>
      </c>
      <c r="M92" s="82">
        <f>SUM(M94:M96)</f>
        <v>65582</v>
      </c>
    </row>
    <row r="93" spans="1:14" s="5" customFormat="1" ht="49.5" customHeight="1" x14ac:dyDescent="0.3">
      <c r="A93" s="83" t="s">
        <v>510</v>
      </c>
      <c r="B93" s="84" t="s">
        <v>511</v>
      </c>
      <c r="C93" s="85" t="s">
        <v>71</v>
      </c>
      <c r="D93" s="84" t="s">
        <v>511</v>
      </c>
      <c r="E93" s="86">
        <v>180000</v>
      </c>
      <c r="F93" s="105" t="s">
        <v>512</v>
      </c>
      <c r="G93" s="88">
        <f>SUM(H93:J93)</f>
        <v>100</v>
      </c>
      <c r="H93" s="89">
        <v>15</v>
      </c>
      <c r="I93" s="89">
        <v>25</v>
      </c>
      <c r="J93" s="89">
        <v>60</v>
      </c>
      <c r="K93" s="90" t="str">
        <f>IF(G93&gt;=90,"매우 우수",IF(G93&gt;=80,"우수",IF(G93&gt;=60,"보통",IF(G93&gt;=50,"미흡",IF(50&gt;G93,"매우미흡")))))</f>
        <v>매우 우수</v>
      </c>
      <c r="L93" s="181">
        <v>180000</v>
      </c>
      <c r="M93" s="91">
        <v>180000</v>
      </c>
    </row>
    <row r="94" spans="1:14" s="5" customFormat="1" ht="49.5" customHeight="1" x14ac:dyDescent="0.3">
      <c r="A94" s="83" t="s">
        <v>513</v>
      </c>
      <c r="B94" s="84" t="s">
        <v>514</v>
      </c>
      <c r="C94" s="85" t="s">
        <v>96</v>
      </c>
      <c r="D94" s="84" t="s">
        <v>515</v>
      </c>
      <c r="E94" s="86">
        <v>20000</v>
      </c>
      <c r="F94" s="105" t="s">
        <v>516</v>
      </c>
      <c r="G94" s="88">
        <f>SUM(H94:J94)</f>
        <v>90</v>
      </c>
      <c r="H94" s="89">
        <v>15</v>
      </c>
      <c r="I94" s="89">
        <v>15</v>
      </c>
      <c r="J94" s="89">
        <v>60</v>
      </c>
      <c r="K94" s="90" t="str">
        <f>IF(G94&gt;=90,"매우 우수",IF(G94&gt;=80,"우수",IF(G94&gt;=60,"보통",IF(G94&gt;=50,"미흡",IF(50&gt;G94,"매우미흡")))))</f>
        <v>매우 우수</v>
      </c>
      <c r="L94" s="181">
        <v>20000</v>
      </c>
      <c r="M94" s="91">
        <v>20000</v>
      </c>
    </row>
    <row r="95" spans="1:14" s="5" customFormat="1" ht="49.5" customHeight="1" x14ac:dyDescent="0.3">
      <c r="A95" s="83" t="s">
        <v>513</v>
      </c>
      <c r="B95" s="84" t="s">
        <v>517</v>
      </c>
      <c r="C95" s="85" t="s">
        <v>23</v>
      </c>
      <c r="D95" s="84" t="s">
        <v>517</v>
      </c>
      <c r="E95" s="86">
        <v>40000</v>
      </c>
      <c r="F95" s="105" t="s">
        <v>516</v>
      </c>
      <c r="G95" s="88">
        <f>SUM(H95:J95)</f>
        <v>95</v>
      </c>
      <c r="H95" s="89">
        <v>15</v>
      </c>
      <c r="I95" s="89">
        <v>20</v>
      </c>
      <c r="J95" s="89">
        <v>60</v>
      </c>
      <c r="K95" s="90" t="str">
        <f>IF(G95&gt;=90,"매우 우수",IF(G95&gt;=80,"우수",IF(G95&gt;=60,"보통",IF(G95&gt;=50,"미흡",IF(50&gt;G95,"매우미흡")))))</f>
        <v>매우 우수</v>
      </c>
      <c r="L95" s="181">
        <v>40000</v>
      </c>
      <c r="M95" s="91">
        <v>40000</v>
      </c>
    </row>
    <row r="96" spans="1:14" s="5" customFormat="1" ht="49.5" customHeight="1" x14ac:dyDescent="0.3">
      <c r="A96" s="83" t="s">
        <v>513</v>
      </c>
      <c r="B96" s="84" t="s">
        <v>518</v>
      </c>
      <c r="C96" s="85" t="s">
        <v>23</v>
      </c>
      <c r="D96" s="84" t="s">
        <v>518</v>
      </c>
      <c r="E96" s="147">
        <v>5582</v>
      </c>
      <c r="F96" s="105" t="s">
        <v>519</v>
      </c>
      <c r="G96" s="88">
        <f>SUM(H96:J96)</f>
        <v>90</v>
      </c>
      <c r="H96" s="89">
        <v>15</v>
      </c>
      <c r="I96" s="89">
        <v>20</v>
      </c>
      <c r="J96" s="89">
        <v>55</v>
      </c>
      <c r="K96" s="90" t="str">
        <f>IF(G96&gt;=90,"매우 우수",IF(G96&gt;=80,"우수",IF(G96&gt;=60,"보통",IF(G96&gt;=50,"미흡",IF(50&gt;G96,"매우미흡")))))</f>
        <v>매우 우수</v>
      </c>
      <c r="L96" s="183">
        <v>5582</v>
      </c>
      <c r="M96" s="148">
        <v>5582</v>
      </c>
      <c r="N96" s="6" t="s">
        <v>110</v>
      </c>
    </row>
    <row r="97" spans="1:14" s="5" customFormat="1" ht="19.5" customHeight="1" x14ac:dyDescent="0.3">
      <c r="A97" s="74" t="s">
        <v>100</v>
      </c>
      <c r="B97" s="75" t="str">
        <f>SUBTOTAL(3,B98:B122)&amp;"사업"</f>
        <v>25사업</v>
      </c>
      <c r="C97" s="76"/>
      <c r="D97" s="76"/>
      <c r="E97" s="78">
        <f>SUM(E98:E122)</f>
        <v>159730</v>
      </c>
      <c r="F97" s="79"/>
      <c r="G97" s="80"/>
      <c r="H97" s="80"/>
      <c r="I97" s="80"/>
      <c r="J97" s="80"/>
      <c r="K97" s="81"/>
      <c r="L97" s="180">
        <f>SUM(L98:L122)</f>
        <v>139855</v>
      </c>
      <c r="M97" s="82">
        <f>SUM(M98:M122)</f>
        <v>139855</v>
      </c>
    </row>
    <row r="98" spans="1:14" s="5" customFormat="1" ht="49.5" customHeight="1" x14ac:dyDescent="0.3">
      <c r="A98" s="83" t="s">
        <v>100</v>
      </c>
      <c r="B98" s="84" t="s">
        <v>101</v>
      </c>
      <c r="C98" s="85" t="s">
        <v>49</v>
      </c>
      <c r="D98" s="84" t="s">
        <v>102</v>
      </c>
      <c r="E98" s="86">
        <v>5000</v>
      </c>
      <c r="F98" s="87" t="s">
        <v>103</v>
      </c>
      <c r="G98" s="88">
        <f>SUM(H98:J98)</f>
        <v>94</v>
      </c>
      <c r="H98" s="89">
        <v>14</v>
      </c>
      <c r="I98" s="89">
        <v>24</v>
      </c>
      <c r="J98" s="89">
        <v>56</v>
      </c>
      <c r="K98" s="90" t="s">
        <v>86</v>
      </c>
      <c r="L98" s="181">
        <v>1725</v>
      </c>
      <c r="M98" s="91">
        <v>1725</v>
      </c>
    </row>
    <row r="99" spans="1:14" s="5" customFormat="1" ht="49.5" customHeight="1" x14ac:dyDescent="0.3">
      <c r="A99" s="83" t="s">
        <v>100</v>
      </c>
      <c r="B99" s="84" t="s">
        <v>104</v>
      </c>
      <c r="C99" s="85" t="s">
        <v>49</v>
      </c>
      <c r="D99" s="84" t="s">
        <v>354</v>
      </c>
      <c r="E99" s="86">
        <v>6000</v>
      </c>
      <c r="F99" s="87" t="s">
        <v>105</v>
      </c>
      <c r="G99" s="88">
        <f t="shared" ref="G99:G116" si="8">SUM(H99:J99)</f>
        <v>92</v>
      </c>
      <c r="H99" s="89">
        <v>13</v>
      </c>
      <c r="I99" s="89">
        <v>23</v>
      </c>
      <c r="J99" s="89">
        <v>56</v>
      </c>
      <c r="K99" s="90" t="s">
        <v>86</v>
      </c>
      <c r="L99" s="181">
        <v>3290</v>
      </c>
      <c r="M99" s="91">
        <v>3290</v>
      </c>
    </row>
    <row r="100" spans="1:14" s="5" customFormat="1" ht="49.5" customHeight="1" x14ac:dyDescent="0.3">
      <c r="A100" s="83" t="s">
        <v>100</v>
      </c>
      <c r="B100" s="84" t="s">
        <v>104</v>
      </c>
      <c r="C100" s="85" t="s">
        <v>49</v>
      </c>
      <c r="D100" s="84" t="s">
        <v>106</v>
      </c>
      <c r="E100" s="86">
        <v>2800</v>
      </c>
      <c r="F100" s="87" t="s">
        <v>107</v>
      </c>
      <c r="G100" s="88">
        <f t="shared" si="8"/>
        <v>92</v>
      </c>
      <c r="H100" s="89">
        <v>13</v>
      </c>
      <c r="I100" s="89">
        <v>23</v>
      </c>
      <c r="J100" s="89">
        <v>56</v>
      </c>
      <c r="K100" s="90" t="s">
        <v>86</v>
      </c>
      <c r="L100" s="181">
        <v>2100</v>
      </c>
      <c r="M100" s="91">
        <v>2100</v>
      </c>
    </row>
    <row r="101" spans="1:14" s="5" customFormat="1" ht="49.5" customHeight="1" x14ac:dyDescent="0.3">
      <c r="A101" s="83" t="s">
        <v>100</v>
      </c>
      <c r="B101" s="169" t="s">
        <v>104</v>
      </c>
      <c r="C101" s="170" t="s">
        <v>49</v>
      </c>
      <c r="D101" s="169" t="s">
        <v>108</v>
      </c>
      <c r="E101" s="171">
        <v>4000</v>
      </c>
      <c r="F101" s="172" t="s">
        <v>109</v>
      </c>
      <c r="G101" s="173">
        <f t="shared" si="8"/>
        <v>0</v>
      </c>
      <c r="H101" s="107"/>
      <c r="I101" s="107"/>
      <c r="J101" s="107"/>
      <c r="K101" s="108"/>
      <c r="L101" s="184">
        <v>0</v>
      </c>
      <c r="M101" s="174">
        <v>0</v>
      </c>
    </row>
    <row r="102" spans="1:14" s="5" customFormat="1" ht="49.5" customHeight="1" x14ac:dyDescent="0.3">
      <c r="A102" s="83" t="s">
        <v>100</v>
      </c>
      <c r="B102" s="84" t="s">
        <v>111</v>
      </c>
      <c r="C102" s="85" t="s">
        <v>48</v>
      </c>
      <c r="D102" s="84" t="s">
        <v>112</v>
      </c>
      <c r="E102" s="86">
        <v>9700</v>
      </c>
      <c r="F102" s="87" t="s">
        <v>113</v>
      </c>
      <c r="G102" s="88">
        <f t="shared" si="8"/>
        <v>92</v>
      </c>
      <c r="H102" s="89">
        <v>14</v>
      </c>
      <c r="I102" s="89">
        <v>23</v>
      </c>
      <c r="J102" s="89">
        <v>55</v>
      </c>
      <c r="K102" s="90" t="s">
        <v>86</v>
      </c>
      <c r="L102" s="181">
        <v>9526</v>
      </c>
      <c r="M102" s="91">
        <v>9526</v>
      </c>
    </row>
    <row r="103" spans="1:14" s="5" customFormat="1" ht="49.5" customHeight="1" x14ac:dyDescent="0.3">
      <c r="A103" s="83" t="s">
        <v>100</v>
      </c>
      <c r="B103" s="84" t="s">
        <v>111</v>
      </c>
      <c r="C103" s="85" t="s">
        <v>48</v>
      </c>
      <c r="D103" s="84" t="s">
        <v>114</v>
      </c>
      <c r="E103" s="86">
        <v>9700</v>
      </c>
      <c r="F103" s="87" t="s">
        <v>105</v>
      </c>
      <c r="G103" s="88">
        <f t="shared" si="8"/>
        <v>92</v>
      </c>
      <c r="H103" s="89">
        <v>14</v>
      </c>
      <c r="I103" s="89">
        <v>23</v>
      </c>
      <c r="J103" s="89">
        <v>55</v>
      </c>
      <c r="K103" s="90" t="s">
        <v>86</v>
      </c>
      <c r="L103" s="181">
        <v>9591</v>
      </c>
      <c r="M103" s="91">
        <v>9591</v>
      </c>
    </row>
    <row r="104" spans="1:14" s="5" customFormat="1" ht="49.5" customHeight="1" x14ac:dyDescent="0.3">
      <c r="A104" s="83" t="s">
        <v>100</v>
      </c>
      <c r="B104" s="84" t="s">
        <v>111</v>
      </c>
      <c r="C104" s="85" t="s">
        <v>48</v>
      </c>
      <c r="D104" s="84" t="s">
        <v>115</v>
      </c>
      <c r="E104" s="86">
        <v>9400</v>
      </c>
      <c r="F104" s="87" t="s">
        <v>116</v>
      </c>
      <c r="G104" s="88">
        <f t="shared" si="8"/>
        <v>92</v>
      </c>
      <c r="H104" s="89">
        <v>14</v>
      </c>
      <c r="I104" s="89">
        <v>23</v>
      </c>
      <c r="J104" s="89">
        <v>55</v>
      </c>
      <c r="K104" s="90" t="s">
        <v>86</v>
      </c>
      <c r="L104" s="181">
        <v>9053</v>
      </c>
      <c r="M104" s="91">
        <v>9053</v>
      </c>
    </row>
    <row r="105" spans="1:14" s="5" customFormat="1" ht="49.5" customHeight="1" x14ac:dyDescent="0.3">
      <c r="A105" s="83" t="s">
        <v>100</v>
      </c>
      <c r="B105" s="84" t="s">
        <v>111</v>
      </c>
      <c r="C105" s="85" t="s">
        <v>48</v>
      </c>
      <c r="D105" s="84" t="s">
        <v>117</v>
      </c>
      <c r="E105" s="86">
        <v>9000</v>
      </c>
      <c r="F105" s="87" t="s">
        <v>118</v>
      </c>
      <c r="G105" s="88">
        <f t="shared" si="8"/>
        <v>90</v>
      </c>
      <c r="H105" s="89">
        <v>13</v>
      </c>
      <c r="I105" s="89">
        <v>23</v>
      </c>
      <c r="J105" s="89">
        <v>54</v>
      </c>
      <c r="K105" s="90" t="s">
        <v>86</v>
      </c>
      <c r="L105" s="181">
        <v>9000</v>
      </c>
      <c r="M105" s="91">
        <v>9000</v>
      </c>
    </row>
    <row r="106" spans="1:14" s="5" customFormat="1" ht="49.5" customHeight="1" x14ac:dyDescent="0.3">
      <c r="A106" s="83" t="s">
        <v>100</v>
      </c>
      <c r="B106" s="84" t="s">
        <v>111</v>
      </c>
      <c r="C106" s="85" t="s">
        <v>48</v>
      </c>
      <c r="D106" s="84" t="s">
        <v>119</v>
      </c>
      <c r="E106" s="86">
        <v>8000</v>
      </c>
      <c r="F106" s="87" t="s">
        <v>120</v>
      </c>
      <c r="G106" s="88">
        <f t="shared" si="8"/>
        <v>90</v>
      </c>
      <c r="H106" s="89">
        <v>13</v>
      </c>
      <c r="I106" s="89">
        <v>23</v>
      </c>
      <c r="J106" s="89">
        <v>54</v>
      </c>
      <c r="K106" s="90" t="s">
        <v>86</v>
      </c>
      <c r="L106" s="181">
        <v>7870</v>
      </c>
      <c r="M106" s="91">
        <v>7870</v>
      </c>
    </row>
    <row r="107" spans="1:14" s="5" customFormat="1" ht="49.5" customHeight="1" x14ac:dyDescent="0.3">
      <c r="A107" s="83" t="s">
        <v>100</v>
      </c>
      <c r="B107" s="84" t="s">
        <v>111</v>
      </c>
      <c r="C107" s="85" t="s">
        <v>48</v>
      </c>
      <c r="D107" s="84" t="s">
        <v>121</v>
      </c>
      <c r="E107" s="86">
        <v>11000</v>
      </c>
      <c r="F107" s="87" t="s">
        <v>122</v>
      </c>
      <c r="G107" s="88">
        <f t="shared" si="8"/>
        <v>90</v>
      </c>
      <c r="H107" s="89">
        <v>13</v>
      </c>
      <c r="I107" s="89">
        <v>23</v>
      </c>
      <c r="J107" s="89">
        <v>54</v>
      </c>
      <c r="K107" s="90" t="s">
        <v>86</v>
      </c>
      <c r="L107" s="181">
        <v>11000</v>
      </c>
      <c r="M107" s="91">
        <v>11000</v>
      </c>
    </row>
    <row r="108" spans="1:14" s="5" customFormat="1" ht="49.5" customHeight="1" x14ac:dyDescent="0.3">
      <c r="A108" s="83" t="s">
        <v>100</v>
      </c>
      <c r="B108" s="84" t="s">
        <v>111</v>
      </c>
      <c r="C108" s="85" t="s">
        <v>48</v>
      </c>
      <c r="D108" s="84" t="s">
        <v>123</v>
      </c>
      <c r="E108" s="86">
        <v>8000</v>
      </c>
      <c r="F108" s="87" t="s">
        <v>124</v>
      </c>
      <c r="G108" s="88">
        <f t="shared" si="8"/>
        <v>90</v>
      </c>
      <c r="H108" s="89">
        <v>13</v>
      </c>
      <c r="I108" s="89">
        <v>23</v>
      </c>
      <c r="J108" s="89">
        <v>54</v>
      </c>
      <c r="K108" s="90" t="s">
        <v>86</v>
      </c>
      <c r="L108" s="181">
        <v>8000</v>
      </c>
      <c r="M108" s="91">
        <v>8000</v>
      </c>
    </row>
    <row r="109" spans="1:14" s="5" customFormat="1" ht="49.5" customHeight="1" x14ac:dyDescent="0.3">
      <c r="A109" s="83" t="s">
        <v>100</v>
      </c>
      <c r="B109" s="84" t="s">
        <v>111</v>
      </c>
      <c r="C109" s="85" t="s">
        <v>48</v>
      </c>
      <c r="D109" s="84" t="s">
        <v>125</v>
      </c>
      <c r="E109" s="86">
        <v>1000</v>
      </c>
      <c r="F109" s="87" t="s">
        <v>126</v>
      </c>
      <c r="G109" s="88">
        <f t="shared" si="8"/>
        <v>90</v>
      </c>
      <c r="H109" s="89">
        <v>13</v>
      </c>
      <c r="I109" s="89">
        <v>23</v>
      </c>
      <c r="J109" s="89">
        <v>54</v>
      </c>
      <c r="K109" s="90" t="s">
        <v>86</v>
      </c>
      <c r="L109" s="181">
        <v>852</v>
      </c>
      <c r="M109" s="91">
        <v>852</v>
      </c>
    </row>
    <row r="110" spans="1:14" s="5" customFormat="1" ht="49.5" customHeight="1" x14ac:dyDescent="0.3">
      <c r="A110" s="83" t="s">
        <v>100</v>
      </c>
      <c r="B110" s="84" t="s">
        <v>111</v>
      </c>
      <c r="C110" s="85" t="s">
        <v>49</v>
      </c>
      <c r="D110" s="84" t="s">
        <v>127</v>
      </c>
      <c r="E110" s="86">
        <v>3700</v>
      </c>
      <c r="F110" s="87" t="s">
        <v>128</v>
      </c>
      <c r="G110" s="88">
        <f t="shared" si="8"/>
        <v>92</v>
      </c>
      <c r="H110" s="89">
        <v>14</v>
      </c>
      <c r="I110" s="89">
        <v>23</v>
      </c>
      <c r="J110" s="89">
        <v>55</v>
      </c>
      <c r="K110" s="90" t="s">
        <v>86</v>
      </c>
      <c r="L110" s="181">
        <v>2814</v>
      </c>
      <c r="M110" s="91">
        <v>2814</v>
      </c>
    </row>
    <row r="111" spans="1:14" s="5" customFormat="1" ht="49.5" customHeight="1" x14ac:dyDescent="0.3">
      <c r="A111" s="83" t="s">
        <v>100</v>
      </c>
      <c r="B111" s="84" t="s">
        <v>111</v>
      </c>
      <c r="C111" s="85" t="s">
        <v>49</v>
      </c>
      <c r="D111" s="84" t="s">
        <v>129</v>
      </c>
      <c r="E111" s="86">
        <v>3500</v>
      </c>
      <c r="F111" s="87" t="s">
        <v>130</v>
      </c>
      <c r="G111" s="88">
        <f t="shared" si="8"/>
        <v>92</v>
      </c>
      <c r="H111" s="89">
        <v>14</v>
      </c>
      <c r="I111" s="89">
        <v>23</v>
      </c>
      <c r="J111" s="89">
        <v>55</v>
      </c>
      <c r="K111" s="90" t="s">
        <v>86</v>
      </c>
      <c r="L111" s="181">
        <v>2789</v>
      </c>
      <c r="M111" s="91">
        <v>2789</v>
      </c>
      <c r="N111" s="6" t="s">
        <v>141</v>
      </c>
    </row>
    <row r="112" spans="1:14" ht="49.5" customHeight="1" x14ac:dyDescent="0.3">
      <c r="A112" s="83" t="s">
        <v>100</v>
      </c>
      <c r="B112" s="84" t="s">
        <v>111</v>
      </c>
      <c r="C112" s="85" t="s">
        <v>49</v>
      </c>
      <c r="D112" s="84" t="s">
        <v>131</v>
      </c>
      <c r="E112" s="86">
        <v>4200</v>
      </c>
      <c r="F112" s="87" t="s">
        <v>132</v>
      </c>
      <c r="G112" s="88">
        <f t="shared" si="8"/>
        <v>92</v>
      </c>
      <c r="H112" s="89">
        <v>14</v>
      </c>
      <c r="I112" s="89">
        <v>23</v>
      </c>
      <c r="J112" s="89">
        <v>55</v>
      </c>
      <c r="K112" s="90" t="s">
        <v>86</v>
      </c>
      <c r="L112" s="181">
        <v>2561</v>
      </c>
      <c r="M112" s="91">
        <v>2561</v>
      </c>
      <c r="N112" s="5"/>
    </row>
    <row r="113" spans="1:14" ht="49.5" customHeight="1" x14ac:dyDescent="0.3">
      <c r="A113" s="83" t="s">
        <v>100</v>
      </c>
      <c r="B113" s="84" t="s">
        <v>111</v>
      </c>
      <c r="C113" s="85" t="s">
        <v>49</v>
      </c>
      <c r="D113" s="84" t="s">
        <v>133</v>
      </c>
      <c r="E113" s="86">
        <v>1800</v>
      </c>
      <c r="F113" s="87" t="s">
        <v>134</v>
      </c>
      <c r="G113" s="88">
        <f t="shared" si="8"/>
        <v>90</v>
      </c>
      <c r="H113" s="89">
        <v>13</v>
      </c>
      <c r="I113" s="89">
        <v>23</v>
      </c>
      <c r="J113" s="89">
        <v>54</v>
      </c>
      <c r="K113" s="90" t="s">
        <v>86</v>
      </c>
      <c r="L113" s="181">
        <v>1720</v>
      </c>
      <c r="M113" s="91">
        <v>1720</v>
      </c>
      <c r="N113" s="5"/>
    </row>
    <row r="114" spans="1:14" ht="49.5" customHeight="1" x14ac:dyDescent="0.3">
      <c r="A114" s="83" t="s">
        <v>100</v>
      </c>
      <c r="B114" s="84" t="s">
        <v>111</v>
      </c>
      <c r="C114" s="85" t="s">
        <v>49</v>
      </c>
      <c r="D114" s="84" t="s">
        <v>135</v>
      </c>
      <c r="E114" s="86">
        <v>1500</v>
      </c>
      <c r="F114" s="87" t="s">
        <v>136</v>
      </c>
      <c r="G114" s="88">
        <f t="shared" si="8"/>
        <v>90</v>
      </c>
      <c r="H114" s="89">
        <v>13</v>
      </c>
      <c r="I114" s="89">
        <v>23</v>
      </c>
      <c r="J114" s="89">
        <v>54</v>
      </c>
      <c r="K114" s="90" t="s">
        <v>86</v>
      </c>
      <c r="L114" s="181">
        <v>1500</v>
      </c>
      <c r="M114" s="91">
        <v>1500</v>
      </c>
      <c r="N114" s="5"/>
    </row>
    <row r="115" spans="1:14" ht="49.5" customHeight="1" x14ac:dyDescent="0.3">
      <c r="A115" s="83" t="s">
        <v>100</v>
      </c>
      <c r="B115" s="84" t="s">
        <v>111</v>
      </c>
      <c r="C115" s="85" t="s">
        <v>49</v>
      </c>
      <c r="D115" s="84" t="s">
        <v>137</v>
      </c>
      <c r="E115" s="86">
        <v>1800</v>
      </c>
      <c r="F115" s="87" t="s">
        <v>138</v>
      </c>
      <c r="G115" s="88">
        <f t="shared" si="8"/>
        <v>90</v>
      </c>
      <c r="H115" s="89">
        <v>13</v>
      </c>
      <c r="I115" s="89">
        <v>23</v>
      </c>
      <c r="J115" s="89">
        <v>54</v>
      </c>
      <c r="K115" s="90" t="s">
        <v>86</v>
      </c>
      <c r="L115" s="181">
        <v>1800</v>
      </c>
      <c r="M115" s="91">
        <v>1800</v>
      </c>
      <c r="N115" s="5"/>
    </row>
    <row r="116" spans="1:14" ht="49.5" customHeight="1" x14ac:dyDescent="0.3">
      <c r="A116" s="83" t="s">
        <v>100</v>
      </c>
      <c r="B116" s="161" t="s">
        <v>111</v>
      </c>
      <c r="C116" s="162" t="s">
        <v>49</v>
      </c>
      <c r="D116" s="161" t="s">
        <v>139</v>
      </c>
      <c r="E116" s="163">
        <v>2300</v>
      </c>
      <c r="F116" s="164" t="s">
        <v>140</v>
      </c>
      <c r="G116" s="165">
        <f t="shared" si="8"/>
        <v>0</v>
      </c>
      <c r="H116" s="166"/>
      <c r="I116" s="166"/>
      <c r="J116" s="166"/>
      <c r="K116" s="167"/>
      <c r="L116" s="185">
        <v>0</v>
      </c>
      <c r="M116" s="168">
        <v>0</v>
      </c>
      <c r="N116" s="5"/>
    </row>
    <row r="117" spans="1:14" ht="49.5" customHeight="1" x14ac:dyDescent="0.3">
      <c r="A117" s="83" t="s">
        <v>100</v>
      </c>
      <c r="B117" s="84" t="s">
        <v>142</v>
      </c>
      <c r="C117" s="85" t="s">
        <v>49</v>
      </c>
      <c r="D117" s="84" t="s">
        <v>143</v>
      </c>
      <c r="E117" s="86">
        <v>5000</v>
      </c>
      <c r="F117" s="87" t="s">
        <v>144</v>
      </c>
      <c r="G117" s="88">
        <f t="shared" ref="G117:G122" si="9">SUM(H117:J117)</f>
        <v>90</v>
      </c>
      <c r="H117" s="89">
        <v>15</v>
      </c>
      <c r="I117" s="89">
        <v>25</v>
      </c>
      <c r="J117" s="89">
        <v>50</v>
      </c>
      <c r="K117" s="90" t="str">
        <f t="shared" ref="K117:K122" si="10">IF(G117&gt;=90,"매우 우수",IF(G117&gt;=80,"우수",IF(G117&gt;=60,"보통",IF(G117&gt;=50,"미흡",IF(50&gt;G117,"매우미흡")))))</f>
        <v>매우 우수</v>
      </c>
      <c r="L117" s="181">
        <v>5000</v>
      </c>
      <c r="M117" s="91">
        <v>5000</v>
      </c>
      <c r="N117" s="5"/>
    </row>
    <row r="118" spans="1:14" ht="49.5" customHeight="1" x14ac:dyDescent="0.3">
      <c r="A118" s="83" t="s">
        <v>100</v>
      </c>
      <c r="B118" s="84" t="s">
        <v>142</v>
      </c>
      <c r="C118" s="85" t="s">
        <v>145</v>
      </c>
      <c r="D118" s="84" t="s">
        <v>146</v>
      </c>
      <c r="E118" s="86">
        <v>2400</v>
      </c>
      <c r="F118" s="87" t="s">
        <v>144</v>
      </c>
      <c r="G118" s="88">
        <f t="shared" si="9"/>
        <v>95</v>
      </c>
      <c r="H118" s="89">
        <v>15</v>
      </c>
      <c r="I118" s="89">
        <v>25</v>
      </c>
      <c r="J118" s="89">
        <v>55</v>
      </c>
      <c r="K118" s="90" t="str">
        <f t="shared" si="10"/>
        <v>매우 우수</v>
      </c>
      <c r="L118" s="181">
        <v>2400</v>
      </c>
      <c r="M118" s="91">
        <v>2400</v>
      </c>
    </row>
    <row r="119" spans="1:14" ht="49.5" customHeight="1" x14ac:dyDescent="0.3">
      <c r="A119" s="83" t="s">
        <v>100</v>
      </c>
      <c r="B119" s="84" t="s">
        <v>147</v>
      </c>
      <c r="C119" s="85" t="s">
        <v>148</v>
      </c>
      <c r="D119" s="84" t="s">
        <v>149</v>
      </c>
      <c r="E119" s="86">
        <v>34730</v>
      </c>
      <c r="F119" s="87" t="s">
        <v>150</v>
      </c>
      <c r="G119" s="88">
        <f t="shared" si="9"/>
        <v>90</v>
      </c>
      <c r="H119" s="89">
        <v>15</v>
      </c>
      <c r="I119" s="89">
        <v>25</v>
      </c>
      <c r="J119" s="89">
        <v>50</v>
      </c>
      <c r="K119" s="90" t="str">
        <f t="shared" si="10"/>
        <v>매우 우수</v>
      </c>
      <c r="L119" s="181">
        <v>34730</v>
      </c>
      <c r="M119" s="91">
        <v>34730</v>
      </c>
    </row>
    <row r="120" spans="1:14" ht="49.5" customHeight="1" x14ac:dyDescent="0.3">
      <c r="A120" s="83" t="s">
        <v>100</v>
      </c>
      <c r="B120" s="84" t="s">
        <v>151</v>
      </c>
      <c r="C120" s="85" t="s">
        <v>50</v>
      </c>
      <c r="D120" s="84" t="s">
        <v>152</v>
      </c>
      <c r="E120" s="86">
        <v>1000</v>
      </c>
      <c r="F120" s="87" t="s">
        <v>153</v>
      </c>
      <c r="G120" s="88">
        <f t="shared" si="9"/>
        <v>90</v>
      </c>
      <c r="H120" s="89">
        <v>15</v>
      </c>
      <c r="I120" s="89">
        <v>25</v>
      </c>
      <c r="J120" s="89">
        <v>50</v>
      </c>
      <c r="K120" s="90" t="str">
        <f t="shared" si="10"/>
        <v>매우 우수</v>
      </c>
      <c r="L120" s="181">
        <v>334</v>
      </c>
      <c r="M120" s="91">
        <v>334</v>
      </c>
    </row>
    <row r="121" spans="1:14" ht="49.5" customHeight="1" x14ac:dyDescent="0.3">
      <c r="A121" s="83" t="s">
        <v>100</v>
      </c>
      <c r="B121" s="84" t="s">
        <v>151</v>
      </c>
      <c r="C121" s="85" t="s">
        <v>148</v>
      </c>
      <c r="D121" s="84" t="s">
        <v>154</v>
      </c>
      <c r="E121" s="86">
        <v>4000</v>
      </c>
      <c r="F121" s="87" t="s">
        <v>153</v>
      </c>
      <c r="G121" s="88">
        <f t="shared" si="9"/>
        <v>90</v>
      </c>
      <c r="H121" s="89">
        <v>15</v>
      </c>
      <c r="I121" s="89">
        <v>25</v>
      </c>
      <c r="J121" s="89">
        <v>50</v>
      </c>
      <c r="K121" s="90" t="str">
        <f t="shared" si="10"/>
        <v>매우 우수</v>
      </c>
      <c r="L121" s="181">
        <v>2000</v>
      </c>
      <c r="M121" s="91">
        <v>2000</v>
      </c>
    </row>
    <row r="122" spans="1:14" ht="49.5" customHeight="1" x14ac:dyDescent="0.3">
      <c r="A122" s="83" t="s">
        <v>100</v>
      </c>
      <c r="B122" s="84" t="s">
        <v>151</v>
      </c>
      <c r="C122" s="85" t="s">
        <v>148</v>
      </c>
      <c r="D122" s="84" t="s">
        <v>155</v>
      </c>
      <c r="E122" s="86">
        <v>10200</v>
      </c>
      <c r="F122" s="87" t="s">
        <v>153</v>
      </c>
      <c r="G122" s="88">
        <f t="shared" si="9"/>
        <v>90</v>
      </c>
      <c r="H122" s="89">
        <v>15</v>
      </c>
      <c r="I122" s="89">
        <v>25</v>
      </c>
      <c r="J122" s="89">
        <v>50</v>
      </c>
      <c r="K122" s="90" t="str">
        <f t="shared" si="10"/>
        <v>매우 우수</v>
      </c>
      <c r="L122" s="181">
        <v>10200</v>
      </c>
      <c r="M122" s="91">
        <v>10200</v>
      </c>
    </row>
    <row r="123" spans="1:14" ht="19.5" customHeight="1" x14ac:dyDescent="0.3">
      <c r="A123" s="74" t="s">
        <v>460</v>
      </c>
      <c r="B123" s="75" t="str">
        <f>SUBTOTAL(3,B124:B144)&amp;"사업"</f>
        <v>21사업</v>
      </c>
      <c r="C123" s="76"/>
      <c r="D123" s="77"/>
      <c r="E123" s="78">
        <f>SUM(E124:E144)</f>
        <v>1384390</v>
      </c>
      <c r="F123" s="79"/>
      <c r="G123" s="80"/>
      <c r="H123" s="80"/>
      <c r="I123" s="80"/>
      <c r="J123" s="80"/>
      <c r="K123" s="81"/>
      <c r="L123" s="180">
        <f>SUM(L124:L144)</f>
        <v>1320452</v>
      </c>
      <c r="M123" s="82">
        <f>SUM(M124:M144)</f>
        <v>1320452</v>
      </c>
    </row>
    <row r="124" spans="1:14" ht="49.5" customHeight="1" x14ac:dyDescent="0.3">
      <c r="A124" s="83" t="s">
        <v>460</v>
      </c>
      <c r="B124" s="84" t="s">
        <v>461</v>
      </c>
      <c r="C124" s="85" t="s">
        <v>379</v>
      </c>
      <c r="D124" s="84" t="s">
        <v>462</v>
      </c>
      <c r="E124" s="86">
        <v>12300</v>
      </c>
      <c r="F124" s="87" t="s">
        <v>463</v>
      </c>
      <c r="G124" s="88">
        <f>SUM(H124:J124)</f>
        <v>100</v>
      </c>
      <c r="H124" s="89">
        <v>15</v>
      </c>
      <c r="I124" s="89">
        <v>25</v>
      </c>
      <c r="J124" s="89">
        <v>60</v>
      </c>
      <c r="K124" s="90" t="str">
        <f>IF(G124&gt;=90,"매우 우수",IF(G124&gt;=80,"우수",IF(G124&gt;=60,"보통",IF(G124&gt;=50,"미흡",IF(50&gt;G124,"매우미흡")))))</f>
        <v>매우 우수</v>
      </c>
      <c r="L124" s="181">
        <v>11659</v>
      </c>
      <c r="M124" s="91">
        <v>11659</v>
      </c>
    </row>
    <row r="125" spans="1:14" ht="49.5" customHeight="1" x14ac:dyDescent="0.3">
      <c r="A125" s="83" t="s">
        <v>460</v>
      </c>
      <c r="B125" s="84" t="s">
        <v>461</v>
      </c>
      <c r="C125" s="85" t="s">
        <v>464</v>
      </c>
      <c r="D125" s="84" t="s">
        <v>465</v>
      </c>
      <c r="E125" s="86">
        <v>11800</v>
      </c>
      <c r="F125" s="87" t="s">
        <v>466</v>
      </c>
      <c r="G125" s="88">
        <f>SUM(H125:J125)</f>
        <v>100</v>
      </c>
      <c r="H125" s="89">
        <v>15</v>
      </c>
      <c r="I125" s="89">
        <v>25</v>
      </c>
      <c r="J125" s="89">
        <v>60</v>
      </c>
      <c r="K125" s="90" t="str">
        <f>IF(G125&gt;=90,"매우 우수",IF(G125&gt;=80,"우수",IF(G125&gt;=60,"보통",IF(G125&gt;=50,"미흡",IF(50&gt;G125,"매우미흡")))))</f>
        <v>매우 우수</v>
      </c>
      <c r="L125" s="181">
        <v>4038</v>
      </c>
      <c r="M125" s="91">
        <v>4038</v>
      </c>
    </row>
    <row r="126" spans="1:14" ht="49.5" customHeight="1" x14ac:dyDescent="0.3">
      <c r="A126" s="83" t="s">
        <v>460</v>
      </c>
      <c r="B126" s="149" t="s">
        <v>467</v>
      </c>
      <c r="C126" s="150" t="s">
        <v>48</v>
      </c>
      <c r="D126" s="149" t="s">
        <v>468</v>
      </c>
      <c r="E126" s="151">
        <v>69760</v>
      </c>
      <c r="F126" s="87" t="s">
        <v>469</v>
      </c>
      <c r="G126" s="88">
        <f t="shared" ref="G126:G133" si="11">SUM(H126:J126)</f>
        <v>93</v>
      </c>
      <c r="H126" s="89">
        <v>12</v>
      </c>
      <c r="I126" s="89">
        <v>23</v>
      </c>
      <c r="J126" s="89">
        <v>58</v>
      </c>
      <c r="K126" s="90" t="str">
        <f t="shared" ref="K126:K139" si="12">IF(G126&gt;=90,"매우 우수",IF(G126&gt;=80,"우수",IF(G126&gt;=60,"보통",IF(G126&gt;=50,"미흡",IF(50&gt;G126,"매우미흡")))))</f>
        <v>매우 우수</v>
      </c>
      <c r="L126" s="181">
        <v>69760</v>
      </c>
      <c r="M126" s="91">
        <v>69760</v>
      </c>
    </row>
    <row r="127" spans="1:14" ht="49.5" customHeight="1" x14ac:dyDescent="0.3">
      <c r="A127" s="83" t="s">
        <v>460</v>
      </c>
      <c r="B127" s="149" t="s">
        <v>467</v>
      </c>
      <c r="C127" s="150" t="s">
        <v>49</v>
      </c>
      <c r="D127" s="149" t="s">
        <v>470</v>
      </c>
      <c r="E127" s="151">
        <v>31000</v>
      </c>
      <c r="F127" s="87" t="s">
        <v>469</v>
      </c>
      <c r="G127" s="88">
        <f t="shared" si="11"/>
        <v>87</v>
      </c>
      <c r="H127" s="89">
        <v>12</v>
      </c>
      <c r="I127" s="89">
        <v>21</v>
      </c>
      <c r="J127" s="89">
        <v>54</v>
      </c>
      <c r="K127" s="90" t="str">
        <f t="shared" si="12"/>
        <v>우수</v>
      </c>
      <c r="L127" s="181">
        <v>16290</v>
      </c>
      <c r="M127" s="91">
        <v>16290</v>
      </c>
    </row>
    <row r="128" spans="1:14" ht="49.5" customHeight="1" x14ac:dyDescent="0.3">
      <c r="A128" s="83" t="s">
        <v>460</v>
      </c>
      <c r="B128" s="149" t="s">
        <v>467</v>
      </c>
      <c r="C128" s="150" t="s">
        <v>148</v>
      </c>
      <c r="D128" s="149" t="s">
        <v>471</v>
      </c>
      <c r="E128" s="151">
        <v>17500</v>
      </c>
      <c r="F128" s="87" t="s">
        <v>469</v>
      </c>
      <c r="G128" s="88">
        <f t="shared" si="11"/>
        <v>81</v>
      </c>
      <c r="H128" s="89">
        <v>11</v>
      </c>
      <c r="I128" s="89">
        <v>20</v>
      </c>
      <c r="J128" s="89">
        <v>50</v>
      </c>
      <c r="K128" s="90" t="str">
        <f t="shared" si="12"/>
        <v>우수</v>
      </c>
      <c r="L128" s="181">
        <v>0</v>
      </c>
      <c r="M128" s="91">
        <v>0</v>
      </c>
    </row>
    <row r="129" spans="1:13" ht="49.5" customHeight="1" x14ac:dyDescent="0.3">
      <c r="A129" s="83" t="s">
        <v>460</v>
      </c>
      <c r="B129" s="149" t="s">
        <v>467</v>
      </c>
      <c r="C129" s="150" t="s">
        <v>148</v>
      </c>
      <c r="D129" s="149" t="s">
        <v>472</v>
      </c>
      <c r="E129" s="151">
        <v>24000</v>
      </c>
      <c r="F129" s="87" t="s">
        <v>469</v>
      </c>
      <c r="G129" s="88">
        <f t="shared" si="11"/>
        <v>87</v>
      </c>
      <c r="H129" s="89">
        <v>12</v>
      </c>
      <c r="I129" s="89">
        <v>22</v>
      </c>
      <c r="J129" s="89">
        <v>53</v>
      </c>
      <c r="K129" s="90" t="str">
        <f t="shared" si="12"/>
        <v>우수</v>
      </c>
      <c r="L129" s="181">
        <v>16205</v>
      </c>
      <c r="M129" s="91">
        <v>16205</v>
      </c>
    </row>
    <row r="130" spans="1:13" ht="49.5" customHeight="1" x14ac:dyDescent="0.3">
      <c r="A130" s="83" t="s">
        <v>460</v>
      </c>
      <c r="B130" s="149" t="s">
        <v>467</v>
      </c>
      <c r="C130" s="150" t="s">
        <v>84</v>
      </c>
      <c r="D130" s="149" t="s">
        <v>473</v>
      </c>
      <c r="E130" s="151">
        <v>20000</v>
      </c>
      <c r="F130" s="87" t="s">
        <v>469</v>
      </c>
      <c r="G130" s="88">
        <f t="shared" si="11"/>
        <v>91</v>
      </c>
      <c r="H130" s="89">
        <v>12</v>
      </c>
      <c r="I130" s="89">
        <v>22</v>
      </c>
      <c r="J130" s="89">
        <v>57</v>
      </c>
      <c r="K130" s="90" t="str">
        <f t="shared" si="12"/>
        <v>매우 우수</v>
      </c>
      <c r="L130" s="181">
        <v>19877</v>
      </c>
      <c r="M130" s="91">
        <v>19877</v>
      </c>
    </row>
    <row r="131" spans="1:13" ht="49.5" customHeight="1" x14ac:dyDescent="0.3">
      <c r="A131" s="83" t="s">
        <v>460</v>
      </c>
      <c r="B131" s="149" t="s">
        <v>467</v>
      </c>
      <c r="C131" s="150" t="s">
        <v>84</v>
      </c>
      <c r="D131" s="149" t="s">
        <v>474</v>
      </c>
      <c r="E131" s="151">
        <v>37500</v>
      </c>
      <c r="F131" s="87" t="s">
        <v>469</v>
      </c>
      <c r="G131" s="88">
        <f t="shared" si="11"/>
        <v>92</v>
      </c>
      <c r="H131" s="89">
        <v>12</v>
      </c>
      <c r="I131" s="89">
        <v>22</v>
      </c>
      <c r="J131" s="89">
        <v>58</v>
      </c>
      <c r="K131" s="90" t="str">
        <f t="shared" si="12"/>
        <v>매우 우수</v>
      </c>
      <c r="L131" s="181">
        <v>37500</v>
      </c>
      <c r="M131" s="91">
        <v>37500</v>
      </c>
    </row>
    <row r="132" spans="1:13" ht="49.5" customHeight="1" x14ac:dyDescent="0.3">
      <c r="A132" s="83" t="s">
        <v>460</v>
      </c>
      <c r="B132" s="149" t="s">
        <v>467</v>
      </c>
      <c r="C132" s="150" t="s">
        <v>84</v>
      </c>
      <c r="D132" s="149" t="s">
        <v>475</v>
      </c>
      <c r="E132" s="151">
        <v>20000</v>
      </c>
      <c r="F132" s="87" t="s">
        <v>469</v>
      </c>
      <c r="G132" s="88">
        <f t="shared" si="11"/>
        <v>91</v>
      </c>
      <c r="H132" s="89">
        <v>12</v>
      </c>
      <c r="I132" s="89">
        <v>22</v>
      </c>
      <c r="J132" s="89">
        <v>57</v>
      </c>
      <c r="K132" s="90" t="str">
        <f t="shared" si="12"/>
        <v>매우 우수</v>
      </c>
      <c r="L132" s="181">
        <v>19992</v>
      </c>
      <c r="M132" s="91">
        <v>19992</v>
      </c>
    </row>
    <row r="133" spans="1:13" ht="49.5" customHeight="1" x14ac:dyDescent="0.3">
      <c r="A133" s="83" t="s">
        <v>460</v>
      </c>
      <c r="B133" s="149" t="s">
        <v>476</v>
      </c>
      <c r="C133" s="150" t="s">
        <v>148</v>
      </c>
      <c r="D133" s="149" t="s">
        <v>477</v>
      </c>
      <c r="E133" s="151">
        <v>40350</v>
      </c>
      <c r="F133" s="87" t="s">
        <v>478</v>
      </c>
      <c r="G133" s="88">
        <f t="shared" si="11"/>
        <v>92</v>
      </c>
      <c r="H133" s="89">
        <v>12</v>
      </c>
      <c r="I133" s="89">
        <v>23</v>
      </c>
      <c r="J133" s="89">
        <v>57</v>
      </c>
      <c r="K133" s="90" t="str">
        <f t="shared" si="12"/>
        <v>매우 우수</v>
      </c>
      <c r="L133" s="181">
        <v>40180</v>
      </c>
      <c r="M133" s="91">
        <v>40180</v>
      </c>
    </row>
    <row r="134" spans="1:13" ht="49.5" customHeight="1" x14ac:dyDescent="0.3">
      <c r="A134" s="83" t="s">
        <v>460</v>
      </c>
      <c r="B134" s="149" t="s">
        <v>479</v>
      </c>
      <c r="C134" s="150" t="s">
        <v>84</v>
      </c>
      <c r="D134" s="149" t="s">
        <v>480</v>
      </c>
      <c r="E134" s="151">
        <v>850000</v>
      </c>
      <c r="F134" s="87" t="s">
        <v>481</v>
      </c>
      <c r="G134" s="88">
        <f t="shared" ref="G134:G139" si="13">SUM(H134:J134)</f>
        <v>94</v>
      </c>
      <c r="H134" s="89">
        <v>13</v>
      </c>
      <c r="I134" s="89">
        <v>23</v>
      </c>
      <c r="J134" s="89">
        <v>58</v>
      </c>
      <c r="K134" s="90" t="str">
        <f t="shared" si="12"/>
        <v>매우 우수</v>
      </c>
      <c r="L134" s="181">
        <v>847318</v>
      </c>
      <c r="M134" s="91">
        <v>847318</v>
      </c>
    </row>
    <row r="135" spans="1:13" ht="49.5" customHeight="1" x14ac:dyDescent="0.3">
      <c r="A135" s="83" t="s">
        <v>460</v>
      </c>
      <c r="B135" s="149" t="s">
        <v>482</v>
      </c>
      <c r="C135" s="150" t="s">
        <v>148</v>
      </c>
      <c r="D135" s="149" t="s">
        <v>483</v>
      </c>
      <c r="E135" s="151">
        <v>26900</v>
      </c>
      <c r="F135" s="87" t="s">
        <v>469</v>
      </c>
      <c r="G135" s="88">
        <f t="shared" si="13"/>
        <v>89</v>
      </c>
      <c r="H135" s="89">
        <v>12</v>
      </c>
      <c r="I135" s="89">
        <v>22</v>
      </c>
      <c r="J135" s="89">
        <v>55</v>
      </c>
      <c r="K135" s="90" t="str">
        <f t="shared" si="12"/>
        <v>우수</v>
      </c>
      <c r="L135" s="181">
        <v>26588</v>
      </c>
      <c r="M135" s="91">
        <v>26588</v>
      </c>
    </row>
    <row r="136" spans="1:13" ht="49.5" customHeight="1" x14ac:dyDescent="0.3">
      <c r="A136" s="83" t="s">
        <v>460</v>
      </c>
      <c r="B136" s="149" t="s">
        <v>482</v>
      </c>
      <c r="C136" s="150" t="s">
        <v>148</v>
      </c>
      <c r="D136" s="149" t="s">
        <v>484</v>
      </c>
      <c r="E136" s="151">
        <v>5000</v>
      </c>
      <c r="F136" s="87" t="s">
        <v>469</v>
      </c>
      <c r="G136" s="88">
        <f t="shared" si="13"/>
        <v>90</v>
      </c>
      <c r="H136" s="89">
        <v>13</v>
      </c>
      <c r="I136" s="89">
        <v>22</v>
      </c>
      <c r="J136" s="89">
        <v>55</v>
      </c>
      <c r="K136" s="90" t="str">
        <f t="shared" si="12"/>
        <v>매우 우수</v>
      </c>
      <c r="L136" s="181">
        <v>5000</v>
      </c>
      <c r="M136" s="91">
        <v>5000</v>
      </c>
    </row>
    <row r="137" spans="1:13" ht="49.5" customHeight="1" x14ac:dyDescent="0.3">
      <c r="A137" s="83" t="s">
        <v>460</v>
      </c>
      <c r="B137" s="149" t="s">
        <v>482</v>
      </c>
      <c r="C137" s="150" t="s">
        <v>148</v>
      </c>
      <c r="D137" s="149" t="s">
        <v>485</v>
      </c>
      <c r="E137" s="151">
        <v>47520</v>
      </c>
      <c r="F137" s="87" t="s">
        <v>469</v>
      </c>
      <c r="G137" s="88">
        <f t="shared" si="13"/>
        <v>94</v>
      </c>
      <c r="H137" s="89">
        <v>13</v>
      </c>
      <c r="I137" s="89">
        <v>24</v>
      </c>
      <c r="J137" s="89">
        <v>57</v>
      </c>
      <c r="K137" s="90" t="str">
        <f t="shared" si="12"/>
        <v>매우 우수</v>
      </c>
      <c r="L137" s="181">
        <v>41098</v>
      </c>
      <c r="M137" s="91">
        <v>41098</v>
      </c>
    </row>
    <row r="138" spans="1:13" ht="49.5" customHeight="1" x14ac:dyDescent="0.3">
      <c r="A138" s="83" t="s">
        <v>460</v>
      </c>
      <c r="B138" s="149" t="s">
        <v>486</v>
      </c>
      <c r="C138" s="150" t="s">
        <v>145</v>
      </c>
      <c r="D138" s="149" t="s">
        <v>487</v>
      </c>
      <c r="E138" s="151">
        <v>2160</v>
      </c>
      <c r="F138" s="87" t="s">
        <v>488</v>
      </c>
      <c r="G138" s="88">
        <f t="shared" si="13"/>
        <v>93</v>
      </c>
      <c r="H138" s="89">
        <v>13</v>
      </c>
      <c r="I138" s="89">
        <v>23</v>
      </c>
      <c r="J138" s="89">
        <v>57</v>
      </c>
      <c r="K138" s="90" t="str">
        <f t="shared" si="12"/>
        <v>매우 우수</v>
      </c>
      <c r="L138" s="181">
        <v>1620</v>
      </c>
      <c r="M138" s="91">
        <v>1620</v>
      </c>
    </row>
    <row r="139" spans="1:13" ht="49.5" customHeight="1" x14ac:dyDescent="0.3">
      <c r="A139" s="83" t="s">
        <v>460</v>
      </c>
      <c r="B139" s="149" t="s">
        <v>486</v>
      </c>
      <c r="C139" s="150" t="s">
        <v>145</v>
      </c>
      <c r="D139" s="149" t="s">
        <v>489</v>
      </c>
      <c r="E139" s="151">
        <v>40000</v>
      </c>
      <c r="F139" s="87" t="s">
        <v>490</v>
      </c>
      <c r="G139" s="88">
        <f t="shared" si="13"/>
        <v>94</v>
      </c>
      <c r="H139" s="89">
        <v>14</v>
      </c>
      <c r="I139" s="89">
        <v>23</v>
      </c>
      <c r="J139" s="89">
        <v>57</v>
      </c>
      <c r="K139" s="90" t="str">
        <f t="shared" si="12"/>
        <v>매우 우수</v>
      </c>
      <c r="L139" s="181">
        <v>37677</v>
      </c>
      <c r="M139" s="91">
        <v>37677</v>
      </c>
    </row>
    <row r="140" spans="1:13" ht="49.5" customHeight="1" x14ac:dyDescent="0.3">
      <c r="A140" s="83" t="s">
        <v>460</v>
      </c>
      <c r="B140" s="152" t="s">
        <v>491</v>
      </c>
      <c r="C140" s="153" t="s">
        <v>23</v>
      </c>
      <c r="D140" s="152" t="s">
        <v>491</v>
      </c>
      <c r="E140" s="147">
        <v>5000</v>
      </c>
      <c r="F140" s="154" t="s">
        <v>492</v>
      </c>
      <c r="G140" s="155">
        <f>SUM(H140:J140)</f>
        <v>90</v>
      </c>
      <c r="H140" s="156">
        <v>15</v>
      </c>
      <c r="I140" s="156">
        <v>25</v>
      </c>
      <c r="J140" s="156">
        <v>50</v>
      </c>
      <c r="K140" s="157" t="str">
        <f>IF(G140&gt;=90,"매우 우수",IF(G140&gt;=80,"우수",IF(G140&gt;=60,"보통",IF(G140&gt;=50,"미흡",IF(50&gt;G140,"매우미흡")))))</f>
        <v>매우 우수</v>
      </c>
      <c r="L140" s="183">
        <v>5000</v>
      </c>
      <c r="M140" s="148">
        <v>5000</v>
      </c>
    </row>
    <row r="141" spans="1:13" ht="49.5" customHeight="1" x14ac:dyDescent="0.3">
      <c r="A141" s="83" t="s">
        <v>460</v>
      </c>
      <c r="B141" s="84" t="s">
        <v>493</v>
      </c>
      <c r="C141" s="85" t="s">
        <v>464</v>
      </c>
      <c r="D141" s="84" t="s">
        <v>494</v>
      </c>
      <c r="E141" s="86">
        <v>6000</v>
      </c>
      <c r="F141" s="87" t="s">
        <v>495</v>
      </c>
      <c r="G141" s="88">
        <v>85</v>
      </c>
      <c r="H141" s="89">
        <v>15</v>
      </c>
      <c r="I141" s="89">
        <v>20</v>
      </c>
      <c r="J141" s="89">
        <v>50</v>
      </c>
      <c r="K141" s="90" t="s">
        <v>496</v>
      </c>
      <c r="L141" s="181">
        <v>3850</v>
      </c>
      <c r="M141" s="91">
        <v>3850</v>
      </c>
    </row>
    <row r="142" spans="1:13" ht="49.5" customHeight="1" x14ac:dyDescent="0.3">
      <c r="A142" s="83" t="s">
        <v>460</v>
      </c>
      <c r="B142" s="84" t="s">
        <v>497</v>
      </c>
      <c r="C142" s="85" t="s">
        <v>464</v>
      </c>
      <c r="D142" s="84" t="s">
        <v>498</v>
      </c>
      <c r="E142" s="86">
        <v>25000</v>
      </c>
      <c r="F142" s="87" t="s">
        <v>499</v>
      </c>
      <c r="G142" s="88">
        <v>85</v>
      </c>
      <c r="H142" s="89">
        <v>15</v>
      </c>
      <c r="I142" s="89">
        <v>20</v>
      </c>
      <c r="J142" s="89">
        <v>50</v>
      </c>
      <c r="K142" s="90" t="s">
        <v>496</v>
      </c>
      <c r="L142" s="181">
        <v>25000</v>
      </c>
      <c r="M142" s="91">
        <v>25000</v>
      </c>
    </row>
    <row r="143" spans="1:13" ht="49.5" customHeight="1" x14ac:dyDescent="0.3">
      <c r="A143" s="83" t="s">
        <v>460</v>
      </c>
      <c r="B143" s="84" t="s">
        <v>500</v>
      </c>
      <c r="C143" s="85" t="s">
        <v>464</v>
      </c>
      <c r="D143" s="84" t="s">
        <v>500</v>
      </c>
      <c r="E143" s="86">
        <v>80000</v>
      </c>
      <c r="F143" s="87" t="s">
        <v>501</v>
      </c>
      <c r="G143" s="88">
        <f>SUM(H143:J143)</f>
        <v>95</v>
      </c>
      <c r="H143" s="89">
        <v>15</v>
      </c>
      <c r="I143" s="89">
        <v>25</v>
      </c>
      <c r="J143" s="89">
        <v>55</v>
      </c>
      <c r="K143" s="90" t="str">
        <f>IF(G143&gt;=90,"매우 우수",IF(G143&gt;=80,"우수",IF(G143&gt;=60,"보통",IF(G143&gt;=50,"미흡",IF(50&gt;G143,"매우미흡")))))</f>
        <v>매우 우수</v>
      </c>
      <c r="L143" s="181">
        <v>79200</v>
      </c>
      <c r="M143" s="91">
        <v>79200</v>
      </c>
    </row>
    <row r="144" spans="1:13" ht="49.5" customHeight="1" thickBot="1" x14ac:dyDescent="0.35">
      <c r="A144" s="141" t="s">
        <v>460</v>
      </c>
      <c r="B144" s="109" t="s">
        <v>502</v>
      </c>
      <c r="C144" s="110" t="s">
        <v>464</v>
      </c>
      <c r="D144" s="109" t="s">
        <v>502</v>
      </c>
      <c r="E144" s="96">
        <v>12600</v>
      </c>
      <c r="F144" s="92" t="s">
        <v>503</v>
      </c>
      <c r="G144" s="93">
        <f>SUM(H144:J144)</f>
        <v>92</v>
      </c>
      <c r="H144" s="94">
        <v>15</v>
      </c>
      <c r="I144" s="94">
        <v>25</v>
      </c>
      <c r="J144" s="94">
        <v>52</v>
      </c>
      <c r="K144" s="95" t="str">
        <f>IF(G144&gt;=90,"매우 우수",IF(G144&gt;=80,"우수",IF(G144&gt;=60,"보통",IF(G144&gt;=50,"미흡",IF(50&gt;G144,"매우미흡")))))</f>
        <v>매우 우수</v>
      </c>
      <c r="L144" s="182">
        <v>12600</v>
      </c>
      <c r="M144" s="97">
        <v>12600</v>
      </c>
    </row>
    <row r="145" spans="1:13" ht="19.5" customHeight="1" x14ac:dyDescent="0.3">
      <c r="A145" s="74" t="s">
        <v>441</v>
      </c>
      <c r="B145" s="75" t="str">
        <f>SUBTOTAL(3,B146:B154)&amp;"사업"</f>
        <v>9사업</v>
      </c>
      <c r="C145" s="76"/>
      <c r="D145" s="77"/>
      <c r="E145" s="78">
        <f>SUM(E146:E154)</f>
        <v>78199</v>
      </c>
      <c r="F145" s="79"/>
      <c r="G145" s="80"/>
      <c r="H145" s="80"/>
      <c r="I145" s="80"/>
      <c r="J145" s="80"/>
      <c r="K145" s="81"/>
      <c r="L145" s="180">
        <f>SUM(L146:L154)</f>
        <v>66233</v>
      </c>
      <c r="M145" s="82">
        <f>SUM(M146:M154)</f>
        <v>66233</v>
      </c>
    </row>
    <row r="146" spans="1:13" ht="49.5" customHeight="1" x14ac:dyDescent="0.3">
      <c r="A146" s="83" t="s">
        <v>441</v>
      </c>
      <c r="B146" s="84" t="s">
        <v>442</v>
      </c>
      <c r="C146" s="85" t="s">
        <v>23</v>
      </c>
      <c r="D146" s="84" t="s">
        <v>443</v>
      </c>
      <c r="E146" s="86">
        <v>5000</v>
      </c>
      <c r="F146" s="87" t="s">
        <v>444</v>
      </c>
      <c r="G146" s="88">
        <f>SUM(H146:J146)</f>
        <v>90</v>
      </c>
      <c r="H146" s="89">
        <v>15</v>
      </c>
      <c r="I146" s="89">
        <v>25</v>
      </c>
      <c r="J146" s="89">
        <v>50</v>
      </c>
      <c r="K146" s="90" t="str">
        <f>IF(G146&gt;=90,"매우 우수",IF(G146&gt;=80,"우수",IF(G146&gt;=60,"보통",IF(G146&gt;=50,"미흡",IF(50&gt;G146,"매우미흡")))))</f>
        <v>매우 우수</v>
      </c>
      <c r="L146" s="181">
        <v>0</v>
      </c>
      <c r="M146" s="91">
        <v>0</v>
      </c>
    </row>
    <row r="147" spans="1:13" ht="49.5" customHeight="1" x14ac:dyDescent="0.3">
      <c r="A147" s="83" t="s">
        <v>441</v>
      </c>
      <c r="B147" s="84" t="s">
        <v>442</v>
      </c>
      <c r="C147" s="85" t="s">
        <v>23</v>
      </c>
      <c r="D147" s="84" t="s">
        <v>445</v>
      </c>
      <c r="E147" s="86">
        <v>2000</v>
      </c>
      <c r="F147" s="87" t="s">
        <v>446</v>
      </c>
      <c r="G147" s="88">
        <f t="shared" ref="G147:G154" si="14">SUM(H147:J147)</f>
        <v>90</v>
      </c>
      <c r="H147" s="89">
        <v>15</v>
      </c>
      <c r="I147" s="89">
        <v>25</v>
      </c>
      <c r="J147" s="89">
        <v>50</v>
      </c>
      <c r="K147" s="90" t="str">
        <f t="shared" ref="K147:K154" si="15">IF(G147&gt;=90,"매우 우수",IF(G147&gt;=80,"우수",IF(G147&gt;=60,"보통",IF(G147&gt;=50,"미흡",IF(50&gt;G147,"매우미흡")))))</f>
        <v>매우 우수</v>
      </c>
      <c r="L147" s="181">
        <v>0</v>
      </c>
      <c r="M147" s="91">
        <v>0</v>
      </c>
    </row>
    <row r="148" spans="1:13" ht="49.5" customHeight="1" x14ac:dyDescent="0.3">
      <c r="A148" s="83" t="s">
        <v>441</v>
      </c>
      <c r="B148" s="84" t="s">
        <v>447</v>
      </c>
      <c r="C148" s="85" t="s">
        <v>96</v>
      </c>
      <c r="D148" s="84" t="s">
        <v>448</v>
      </c>
      <c r="E148" s="86">
        <v>12600</v>
      </c>
      <c r="F148" s="146" t="s">
        <v>449</v>
      </c>
      <c r="G148" s="88">
        <f t="shared" si="14"/>
        <v>95</v>
      </c>
      <c r="H148" s="89">
        <v>15</v>
      </c>
      <c r="I148" s="89">
        <v>25</v>
      </c>
      <c r="J148" s="89">
        <v>55</v>
      </c>
      <c r="K148" s="90" t="str">
        <f t="shared" si="15"/>
        <v>매우 우수</v>
      </c>
      <c r="L148" s="181">
        <v>10710</v>
      </c>
      <c r="M148" s="91">
        <v>10710</v>
      </c>
    </row>
    <row r="149" spans="1:13" ht="49.5" customHeight="1" x14ac:dyDescent="0.3">
      <c r="A149" s="83" t="s">
        <v>441</v>
      </c>
      <c r="B149" s="84" t="s">
        <v>447</v>
      </c>
      <c r="C149" s="85" t="s">
        <v>96</v>
      </c>
      <c r="D149" s="84" t="s">
        <v>450</v>
      </c>
      <c r="E149" s="86">
        <v>17280</v>
      </c>
      <c r="F149" s="146" t="s">
        <v>449</v>
      </c>
      <c r="G149" s="88">
        <f t="shared" si="14"/>
        <v>95</v>
      </c>
      <c r="H149" s="89">
        <v>15</v>
      </c>
      <c r="I149" s="89">
        <v>25</v>
      </c>
      <c r="J149" s="89">
        <v>55</v>
      </c>
      <c r="K149" s="90" t="str">
        <f t="shared" si="15"/>
        <v>매우 우수</v>
      </c>
      <c r="L149" s="181">
        <v>17280</v>
      </c>
      <c r="M149" s="91">
        <v>17280</v>
      </c>
    </row>
    <row r="150" spans="1:13" ht="49.5" customHeight="1" x14ac:dyDescent="0.3">
      <c r="A150" s="83" t="s">
        <v>441</v>
      </c>
      <c r="B150" s="84" t="s">
        <v>447</v>
      </c>
      <c r="C150" s="85" t="s">
        <v>71</v>
      </c>
      <c r="D150" s="84" t="s">
        <v>451</v>
      </c>
      <c r="E150" s="86">
        <v>3819</v>
      </c>
      <c r="F150" s="146" t="s">
        <v>449</v>
      </c>
      <c r="G150" s="88">
        <f t="shared" si="14"/>
        <v>88</v>
      </c>
      <c r="H150" s="89">
        <v>15</v>
      </c>
      <c r="I150" s="89">
        <v>23</v>
      </c>
      <c r="J150" s="89">
        <v>50</v>
      </c>
      <c r="K150" s="90" t="str">
        <f t="shared" si="15"/>
        <v>우수</v>
      </c>
      <c r="L150" s="181">
        <v>3767</v>
      </c>
      <c r="M150" s="91">
        <v>3767</v>
      </c>
    </row>
    <row r="151" spans="1:13" ht="49.5" customHeight="1" x14ac:dyDescent="0.3">
      <c r="A151" s="83" t="s">
        <v>441</v>
      </c>
      <c r="B151" s="84" t="s">
        <v>447</v>
      </c>
      <c r="C151" s="85" t="s">
        <v>71</v>
      </c>
      <c r="D151" s="84" t="s">
        <v>452</v>
      </c>
      <c r="E151" s="86">
        <v>5000</v>
      </c>
      <c r="F151" s="146" t="s">
        <v>449</v>
      </c>
      <c r="G151" s="88">
        <f t="shared" si="14"/>
        <v>88</v>
      </c>
      <c r="H151" s="89">
        <v>15</v>
      </c>
      <c r="I151" s="89">
        <v>23</v>
      </c>
      <c r="J151" s="89">
        <v>50</v>
      </c>
      <c r="K151" s="90" t="str">
        <f t="shared" si="15"/>
        <v>우수</v>
      </c>
      <c r="L151" s="181">
        <v>5000</v>
      </c>
      <c r="M151" s="91">
        <v>5000</v>
      </c>
    </row>
    <row r="152" spans="1:13" ht="49.5" customHeight="1" x14ac:dyDescent="0.3">
      <c r="A152" s="83" t="s">
        <v>441</v>
      </c>
      <c r="B152" s="84" t="s">
        <v>447</v>
      </c>
      <c r="C152" s="85" t="s">
        <v>71</v>
      </c>
      <c r="D152" s="84" t="s">
        <v>453</v>
      </c>
      <c r="E152" s="86">
        <v>1500</v>
      </c>
      <c r="F152" s="146" t="s">
        <v>449</v>
      </c>
      <c r="G152" s="88">
        <f t="shared" si="14"/>
        <v>88</v>
      </c>
      <c r="H152" s="89">
        <v>15</v>
      </c>
      <c r="I152" s="89">
        <v>23</v>
      </c>
      <c r="J152" s="89">
        <v>50</v>
      </c>
      <c r="K152" s="90" t="str">
        <f t="shared" si="15"/>
        <v>우수</v>
      </c>
      <c r="L152" s="181">
        <v>1500</v>
      </c>
      <c r="M152" s="91">
        <v>1500</v>
      </c>
    </row>
    <row r="153" spans="1:13" ht="49.5" customHeight="1" x14ac:dyDescent="0.3">
      <c r="A153" s="83" t="s">
        <v>441</v>
      </c>
      <c r="B153" s="84" t="s">
        <v>454</v>
      </c>
      <c r="C153" s="85" t="s">
        <v>71</v>
      </c>
      <c r="D153" s="84" t="s">
        <v>455</v>
      </c>
      <c r="E153" s="86">
        <v>30000</v>
      </c>
      <c r="F153" s="87" t="s">
        <v>456</v>
      </c>
      <c r="G153" s="88">
        <f t="shared" si="14"/>
        <v>100</v>
      </c>
      <c r="H153" s="89">
        <v>15</v>
      </c>
      <c r="I153" s="89">
        <v>25</v>
      </c>
      <c r="J153" s="89">
        <v>60</v>
      </c>
      <c r="K153" s="90" t="str">
        <f t="shared" si="15"/>
        <v>매우 우수</v>
      </c>
      <c r="L153" s="181">
        <v>27976</v>
      </c>
      <c r="M153" s="91">
        <v>27976</v>
      </c>
    </row>
    <row r="154" spans="1:13" ht="49.5" customHeight="1" x14ac:dyDescent="0.3">
      <c r="A154" s="83" t="s">
        <v>508</v>
      </c>
      <c r="B154" s="84" t="s">
        <v>457</v>
      </c>
      <c r="C154" s="85" t="s">
        <v>96</v>
      </c>
      <c r="D154" s="84" t="s">
        <v>458</v>
      </c>
      <c r="E154" s="86">
        <v>1000</v>
      </c>
      <c r="F154" s="87" t="s">
        <v>459</v>
      </c>
      <c r="G154" s="88">
        <f t="shared" si="14"/>
        <v>100</v>
      </c>
      <c r="H154" s="89">
        <v>15</v>
      </c>
      <c r="I154" s="89">
        <v>25</v>
      </c>
      <c r="J154" s="89">
        <v>60</v>
      </c>
      <c r="K154" s="90" t="str">
        <f t="shared" si="15"/>
        <v>매우 우수</v>
      </c>
      <c r="L154" s="181">
        <v>0</v>
      </c>
      <c r="M154" s="91">
        <v>0</v>
      </c>
    </row>
    <row r="155" spans="1:13" ht="19.5" customHeight="1" x14ac:dyDescent="0.3">
      <c r="A155" s="111" t="s">
        <v>156</v>
      </c>
      <c r="B155" s="112" t="str">
        <f>SUBTOTAL(3,B156:B213)&amp;"사업"</f>
        <v>58사업</v>
      </c>
      <c r="C155" s="113"/>
      <c r="D155" s="114"/>
      <c r="E155" s="175">
        <f>SUM(E156:E213)</f>
        <v>6457098</v>
      </c>
      <c r="F155" s="191"/>
      <c r="G155" s="115"/>
      <c r="H155" s="115"/>
      <c r="I155" s="115"/>
      <c r="J155" s="115"/>
      <c r="K155" s="192"/>
      <c r="L155" s="186">
        <f>SUM(L156:L213)</f>
        <v>6240682.25</v>
      </c>
      <c r="M155" s="204">
        <f>SUM(M156:M213)</f>
        <v>6239334.25</v>
      </c>
    </row>
    <row r="156" spans="1:13" ht="49.5" customHeight="1" x14ac:dyDescent="0.3">
      <c r="A156" s="116" t="s">
        <v>156</v>
      </c>
      <c r="B156" s="117" t="s">
        <v>157</v>
      </c>
      <c r="C156" s="118" t="s">
        <v>50</v>
      </c>
      <c r="D156" s="119" t="s">
        <v>158</v>
      </c>
      <c r="E156" s="176">
        <v>25740</v>
      </c>
      <c r="F156" s="193" t="s">
        <v>159</v>
      </c>
      <c r="G156" s="120">
        <f>SUM(H156:J156)</f>
        <v>80</v>
      </c>
      <c r="H156" s="121">
        <v>15</v>
      </c>
      <c r="I156" s="121">
        <v>15</v>
      </c>
      <c r="J156" s="121">
        <v>50</v>
      </c>
      <c r="K156" s="194" t="s">
        <v>90</v>
      </c>
      <c r="L156" s="187">
        <v>22185</v>
      </c>
      <c r="M156" s="122">
        <v>22185</v>
      </c>
    </row>
    <row r="157" spans="1:13" ht="49.5" customHeight="1" x14ac:dyDescent="0.3">
      <c r="A157" s="116" t="s">
        <v>156</v>
      </c>
      <c r="B157" s="123" t="s">
        <v>160</v>
      </c>
      <c r="C157" s="118" t="s">
        <v>84</v>
      </c>
      <c r="D157" s="119" t="s">
        <v>161</v>
      </c>
      <c r="E157" s="176">
        <v>1446185</v>
      </c>
      <c r="F157" s="195" t="s">
        <v>162</v>
      </c>
      <c r="G157" s="120">
        <f t="shared" ref="G157:G213" si="16">SUM(H157:J157)</f>
        <v>90</v>
      </c>
      <c r="H157" s="121">
        <v>15</v>
      </c>
      <c r="I157" s="121">
        <v>20</v>
      </c>
      <c r="J157" s="121">
        <v>55</v>
      </c>
      <c r="K157" s="194" t="str">
        <f>IF(G157&gt;=90,"매우 우수",IF(G157&gt;=80,"우수",IF(G157&gt;=60,"보통",IF(G157&gt;=50,"미흡",IF(50&gt;G157,"매우미흡")))))</f>
        <v>매우 우수</v>
      </c>
      <c r="L157" s="187">
        <v>1410227</v>
      </c>
      <c r="M157" s="122">
        <v>1410227</v>
      </c>
    </row>
    <row r="158" spans="1:13" ht="49.5" customHeight="1" x14ac:dyDescent="0.3">
      <c r="A158" s="116" t="s">
        <v>156</v>
      </c>
      <c r="B158" s="117" t="s">
        <v>163</v>
      </c>
      <c r="C158" s="118" t="s">
        <v>84</v>
      </c>
      <c r="D158" s="119" t="s">
        <v>164</v>
      </c>
      <c r="E158" s="176">
        <v>950525</v>
      </c>
      <c r="F158" s="193" t="s">
        <v>165</v>
      </c>
      <c r="G158" s="120">
        <f t="shared" si="16"/>
        <v>90</v>
      </c>
      <c r="H158" s="121">
        <v>15</v>
      </c>
      <c r="I158" s="121">
        <v>20</v>
      </c>
      <c r="J158" s="121">
        <v>55</v>
      </c>
      <c r="K158" s="194" t="str">
        <f>IF(G158&gt;=90,"매우 우수",IF(G158&gt;=80,"우수",IF(G158&gt;=60,"보통",IF(G158&gt;=50,"미흡",IF(50&gt;G158,"매우미흡")))))</f>
        <v>매우 우수</v>
      </c>
      <c r="L158" s="187">
        <v>891309</v>
      </c>
      <c r="M158" s="122">
        <v>891309</v>
      </c>
    </row>
    <row r="159" spans="1:13" ht="49.5" customHeight="1" x14ac:dyDescent="0.3">
      <c r="A159" s="116" t="s">
        <v>156</v>
      </c>
      <c r="B159" s="123" t="s">
        <v>166</v>
      </c>
      <c r="C159" s="118" t="s">
        <v>84</v>
      </c>
      <c r="D159" s="119" t="s">
        <v>167</v>
      </c>
      <c r="E159" s="176">
        <v>548800</v>
      </c>
      <c r="F159" s="195" t="s">
        <v>165</v>
      </c>
      <c r="G159" s="120">
        <f t="shared" si="16"/>
        <v>90</v>
      </c>
      <c r="H159" s="121">
        <v>15</v>
      </c>
      <c r="I159" s="121">
        <v>20</v>
      </c>
      <c r="J159" s="121">
        <v>55</v>
      </c>
      <c r="K159" s="194" t="str">
        <f t="shared" ref="K159:K160" si="17">IF(G159&gt;=90,"매우 우수",IF(G159&gt;=80,"우수",IF(G159&gt;=60,"보통",IF(G159&gt;=50,"미흡",IF(50&gt;G159,"매우미흡")))))</f>
        <v>매우 우수</v>
      </c>
      <c r="L159" s="187">
        <v>538997</v>
      </c>
      <c r="M159" s="122">
        <v>538997</v>
      </c>
    </row>
    <row r="160" spans="1:13" ht="49.5" customHeight="1" x14ac:dyDescent="0.3">
      <c r="A160" s="116" t="s">
        <v>156</v>
      </c>
      <c r="B160" s="123" t="s">
        <v>168</v>
      </c>
      <c r="C160" s="118" t="s">
        <v>84</v>
      </c>
      <c r="D160" s="119" t="s">
        <v>169</v>
      </c>
      <c r="E160" s="177">
        <v>319725</v>
      </c>
      <c r="F160" s="195" t="s">
        <v>170</v>
      </c>
      <c r="G160" s="120">
        <f t="shared" si="16"/>
        <v>85</v>
      </c>
      <c r="H160" s="121">
        <v>10</v>
      </c>
      <c r="I160" s="121">
        <v>20</v>
      </c>
      <c r="J160" s="121">
        <v>55</v>
      </c>
      <c r="K160" s="194" t="str">
        <f t="shared" si="17"/>
        <v>우수</v>
      </c>
      <c r="L160" s="187">
        <v>278801</v>
      </c>
      <c r="M160" s="122">
        <v>278801</v>
      </c>
    </row>
    <row r="161" spans="1:13" ht="49.5" customHeight="1" x14ac:dyDescent="0.3">
      <c r="A161" s="116" t="s">
        <v>156</v>
      </c>
      <c r="B161" s="123" t="s">
        <v>171</v>
      </c>
      <c r="C161" s="118" t="s">
        <v>84</v>
      </c>
      <c r="D161" s="119" t="s">
        <v>172</v>
      </c>
      <c r="E161" s="177">
        <v>6000</v>
      </c>
      <c r="F161" s="195" t="s">
        <v>173</v>
      </c>
      <c r="G161" s="120">
        <f t="shared" si="16"/>
        <v>90</v>
      </c>
      <c r="H161" s="121">
        <v>15</v>
      </c>
      <c r="I161" s="121">
        <v>25</v>
      </c>
      <c r="J161" s="121">
        <v>50</v>
      </c>
      <c r="K161" s="194" t="s">
        <v>86</v>
      </c>
      <c r="L161" s="187">
        <v>6000</v>
      </c>
      <c r="M161" s="122">
        <v>6000</v>
      </c>
    </row>
    <row r="162" spans="1:13" ht="49.5" customHeight="1" x14ac:dyDescent="0.3">
      <c r="A162" s="116" t="s">
        <v>156</v>
      </c>
      <c r="B162" s="123" t="s">
        <v>171</v>
      </c>
      <c r="C162" s="118" t="s">
        <v>84</v>
      </c>
      <c r="D162" s="119" t="s">
        <v>174</v>
      </c>
      <c r="E162" s="177">
        <v>496600</v>
      </c>
      <c r="F162" s="195" t="s">
        <v>175</v>
      </c>
      <c r="G162" s="120">
        <f t="shared" si="16"/>
        <v>85</v>
      </c>
      <c r="H162" s="121">
        <v>15</v>
      </c>
      <c r="I162" s="121">
        <v>20</v>
      </c>
      <c r="J162" s="121">
        <v>50</v>
      </c>
      <c r="K162" s="194" t="s">
        <v>90</v>
      </c>
      <c r="L162" s="187">
        <v>496501</v>
      </c>
      <c r="M162" s="122">
        <v>496501</v>
      </c>
    </row>
    <row r="163" spans="1:13" ht="49.5" customHeight="1" x14ac:dyDescent="0.3">
      <c r="A163" s="116" t="s">
        <v>156</v>
      </c>
      <c r="B163" s="123" t="s">
        <v>171</v>
      </c>
      <c r="C163" s="118" t="s">
        <v>84</v>
      </c>
      <c r="D163" s="119" t="s">
        <v>176</v>
      </c>
      <c r="E163" s="177">
        <v>83600</v>
      </c>
      <c r="F163" s="195" t="s">
        <v>177</v>
      </c>
      <c r="G163" s="120">
        <f t="shared" si="16"/>
        <v>85</v>
      </c>
      <c r="H163" s="121">
        <v>15</v>
      </c>
      <c r="I163" s="121">
        <v>20</v>
      </c>
      <c r="J163" s="121">
        <v>50</v>
      </c>
      <c r="K163" s="194" t="s">
        <v>90</v>
      </c>
      <c r="L163" s="187">
        <v>68506</v>
      </c>
      <c r="M163" s="122">
        <v>68506</v>
      </c>
    </row>
    <row r="164" spans="1:13" ht="49.5" customHeight="1" x14ac:dyDescent="0.3">
      <c r="A164" s="116" t="s">
        <v>156</v>
      </c>
      <c r="B164" s="123" t="s">
        <v>178</v>
      </c>
      <c r="C164" s="118" t="s">
        <v>84</v>
      </c>
      <c r="D164" s="119" t="s">
        <v>178</v>
      </c>
      <c r="E164" s="177">
        <v>102519</v>
      </c>
      <c r="F164" s="195" t="s">
        <v>179</v>
      </c>
      <c r="G164" s="120">
        <f t="shared" si="16"/>
        <v>85</v>
      </c>
      <c r="H164" s="121">
        <v>10</v>
      </c>
      <c r="I164" s="121">
        <v>20</v>
      </c>
      <c r="J164" s="121">
        <v>55</v>
      </c>
      <c r="K164" s="194" t="s">
        <v>90</v>
      </c>
      <c r="L164" s="187">
        <v>102519</v>
      </c>
      <c r="M164" s="122">
        <v>101171</v>
      </c>
    </row>
    <row r="165" spans="1:13" ht="49.5" customHeight="1" x14ac:dyDescent="0.3">
      <c r="A165" s="116" t="s">
        <v>156</v>
      </c>
      <c r="B165" s="123" t="s">
        <v>180</v>
      </c>
      <c r="C165" s="118" t="s">
        <v>84</v>
      </c>
      <c r="D165" s="119" t="s">
        <v>181</v>
      </c>
      <c r="E165" s="177">
        <v>120000</v>
      </c>
      <c r="F165" s="195" t="s">
        <v>182</v>
      </c>
      <c r="G165" s="120">
        <f t="shared" si="16"/>
        <v>55</v>
      </c>
      <c r="H165" s="121">
        <v>5</v>
      </c>
      <c r="I165" s="121">
        <v>20</v>
      </c>
      <c r="J165" s="121">
        <v>30</v>
      </c>
      <c r="K165" s="194" t="s">
        <v>183</v>
      </c>
      <c r="L165" s="187">
        <v>119540</v>
      </c>
      <c r="M165" s="122">
        <v>119540</v>
      </c>
    </row>
    <row r="166" spans="1:13" ht="49.5" customHeight="1" x14ac:dyDescent="0.3">
      <c r="A166" s="116" t="s">
        <v>156</v>
      </c>
      <c r="B166" s="123" t="s">
        <v>184</v>
      </c>
      <c r="C166" s="118" t="s">
        <v>84</v>
      </c>
      <c r="D166" s="119" t="s">
        <v>185</v>
      </c>
      <c r="E166" s="177">
        <v>1400</v>
      </c>
      <c r="F166" s="195" t="s">
        <v>173</v>
      </c>
      <c r="G166" s="120">
        <f t="shared" si="16"/>
        <v>65</v>
      </c>
      <c r="H166" s="121">
        <v>10</v>
      </c>
      <c r="I166" s="121">
        <v>25</v>
      </c>
      <c r="J166" s="121">
        <v>30</v>
      </c>
      <c r="K166" s="194" t="s">
        <v>186</v>
      </c>
      <c r="L166" s="187">
        <v>1400</v>
      </c>
      <c r="M166" s="122">
        <v>1400</v>
      </c>
    </row>
    <row r="167" spans="1:13" ht="49.5" customHeight="1" x14ac:dyDescent="0.3">
      <c r="A167" s="116" t="s">
        <v>156</v>
      </c>
      <c r="B167" s="123" t="s">
        <v>187</v>
      </c>
      <c r="C167" s="118" t="s">
        <v>50</v>
      </c>
      <c r="D167" s="119" t="s">
        <v>188</v>
      </c>
      <c r="E167" s="177">
        <v>352000</v>
      </c>
      <c r="F167" s="195" t="s">
        <v>173</v>
      </c>
      <c r="G167" s="120">
        <f t="shared" si="16"/>
        <v>85</v>
      </c>
      <c r="H167" s="121">
        <v>15</v>
      </c>
      <c r="I167" s="121">
        <v>20</v>
      </c>
      <c r="J167" s="121">
        <v>50</v>
      </c>
      <c r="K167" s="194" t="s">
        <v>90</v>
      </c>
      <c r="L167" s="187">
        <v>351378</v>
      </c>
      <c r="M167" s="122">
        <v>351378</v>
      </c>
    </row>
    <row r="168" spans="1:13" ht="49.5" customHeight="1" x14ac:dyDescent="0.3">
      <c r="A168" s="116" t="s">
        <v>156</v>
      </c>
      <c r="B168" s="123" t="s">
        <v>187</v>
      </c>
      <c r="C168" s="118" t="s">
        <v>50</v>
      </c>
      <c r="D168" s="119" t="s">
        <v>189</v>
      </c>
      <c r="E168" s="177">
        <v>15000</v>
      </c>
      <c r="F168" s="195" t="s">
        <v>190</v>
      </c>
      <c r="G168" s="120">
        <f t="shared" si="16"/>
        <v>85</v>
      </c>
      <c r="H168" s="121">
        <v>15</v>
      </c>
      <c r="I168" s="121">
        <v>20</v>
      </c>
      <c r="J168" s="121">
        <v>50</v>
      </c>
      <c r="K168" s="194" t="s">
        <v>90</v>
      </c>
      <c r="L168" s="187">
        <v>11313</v>
      </c>
      <c r="M168" s="122">
        <v>11313</v>
      </c>
    </row>
    <row r="169" spans="1:13" ht="49.5" customHeight="1" x14ac:dyDescent="0.3">
      <c r="A169" s="116" t="s">
        <v>156</v>
      </c>
      <c r="B169" s="123" t="s">
        <v>191</v>
      </c>
      <c r="C169" s="118" t="s">
        <v>84</v>
      </c>
      <c r="D169" s="119" t="s">
        <v>192</v>
      </c>
      <c r="E169" s="177">
        <v>45000</v>
      </c>
      <c r="F169" s="195" t="s">
        <v>173</v>
      </c>
      <c r="G169" s="120">
        <f t="shared" si="16"/>
        <v>85</v>
      </c>
      <c r="H169" s="121">
        <v>15</v>
      </c>
      <c r="I169" s="121">
        <v>20</v>
      </c>
      <c r="J169" s="121">
        <v>50</v>
      </c>
      <c r="K169" s="194" t="s">
        <v>90</v>
      </c>
      <c r="L169" s="187">
        <v>45000</v>
      </c>
      <c r="M169" s="122">
        <v>45000</v>
      </c>
    </row>
    <row r="170" spans="1:13" ht="49.5" customHeight="1" x14ac:dyDescent="0.3">
      <c r="A170" s="116" t="s">
        <v>156</v>
      </c>
      <c r="B170" s="123" t="s">
        <v>193</v>
      </c>
      <c r="C170" s="118" t="s">
        <v>50</v>
      </c>
      <c r="D170" s="119" t="s">
        <v>194</v>
      </c>
      <c r="E170" s="178">
        <v>1000</v>
      </c>
      <c r="F170" s="196" t="s">
        <v>195</v>
      </c>
      <c r="G170" s="120">
        <f t="shared" si="16"/>
        <v>80</v>
      </c>
      <c r="H170" s="121">
        <v>15</v>
      </c>
      <c r="I170" s="121">
        <v>25</v>
      </c>
      <c r="J170" s="121">
        <v>40</v>
      </c>
      <c r="K170" s="194" t="s">
        <v>90</v>
      </c>
      <c r="L170" s="187">
        <v>0</v>
      </c>
      <c r="M170" s="122">
        <v>0</v>
      </c>
    </row>
    <row r="171" spans="1:13" ht="49.5" customHeight="1" x14ac:dyDescent="0.3">
      <c r="A171" s="116" t="s">
        <v>156</v>
      </c>
      <c r="B171" s="123" t="s">
        <v>193</v>
      </c>
      <c r="C171" s="118" t="s">
        <v>50</v>
      </c>
      <c r="D171" s="119" t="s">
        <v>196</v>
      </c>
      <c r="E171" s="178">
        <v>60000</v>
      </c>
      <c r="F171" s="196" t="s">
        <v>195</v>
      </c>
      <c r="G171" s="120">
        <f t="shared" si="16"/>
        <v>80</v>
      </c>
      <c r="H171" s="121">
        <v>10</v>
      </c>
      <c r="I171" s="121">
        <v>20</v>
      </c>
      <c r="J171" s="121">
        <v>50</v>
      </c>
      <c r="K171" s="194" t="s">
        <v>90</v>
      </c>
      <c r="L171" s="187">
        <v>54090</v>
      </c>
      <c r="M171" s="122">
        <v>54090</v>
      </c>
    </row>
    <row r="172" spans="1:13" ht="49.5" customHeight="1" x14ac:dyDescent="0.3">
      <c r="A172" s="116" t="s">
        <v>156</v>
      </c>
      <c r="B172" s="123" t="s">
        <v>193</v>
      </c>
      <c r="C172" s="118" t="s">
        <v>50</v>
      </c>
      <c r="D172" s="119" t="s">
        <v>197</v>
      </c>
      <c r="E172" s="178">
        <v>30000</v>
      </c>
      <c r="F172" s="196" t="s">
        <v>198</v>
      </c>
      <c r="G172" s="120">
        <f t="shared" si="16"/>
        <v>80</v>
      </c>
      <c r="H172" s="121">
        <v>10</v>
      </c>
      <c r="I172" s="121">
        <v>15</v>
      </c>
      <c r="J172" s="121">
        <v>55</v>
      </c>
      <c r="K172" s="194" t="s">
        <v>90</v>
      </c>
      <c r="L172" s="187">
        <v>30000</v>
      </c>
      <c r="M172" s="122">
        <v>30000</v>
      </c>
    </row>
    <row r="173" spans="1:13" ht="49.5" customHeight="1" x14ac:dyDescent="0.3">
      <c r="A173" s="116" t="s">
        <v>156</v>
      </c>
      <c r="B173" s="123" t="s">
        <v>193</v>
      </c>
      <c r="C173" s="118" t="s">
        <v>50</v>
      </c>
      <c r="D173" s="119" t="s">
        <v>199</v>
      </c>
      <c r="E173" s="178">
        <v>3600</v>
      </c>
      <c r="F173" s="196" t="s">
        <v>195</v>
      </c>
      <c r="G173" s="120">
        <f t="shared" si="16"/>
        <v>80</v>
      </c>
      <c r="H173" s="121">
        <v>10</v>
      </c>
      <c r="I173" s="121">
        <v>20</v>
      </c>
      <c r="J173" s="121">
        <v>50</v>
      </c>
      <c r="K173" s="194" t="s">
        <v>90</v>
      </c>
      <c r="L173" s="187">
        <v>2736.5</v>
      </c>
      <c r="M173" s="122">
        <v>2736.5</v>
      </c>
    </row>
    <row r="174" spans="1:13" ht="49.5" customHeight="1" x14ac:dyDescent="0.3">
      <c r="A174" s="116" t="s">
        <v>156</v>
      </c>
      <c r="B174" s="123" t="s">
        <v>193</v>
      </c>
      <c r="C174" s="118" t="s">
        <v>50</v>
      </c>
      <c r="D174" s="119" t="s">
        <v>200</v>
      </c>
      <c r="E174" s="178">
        <v>50000</v>
      </c>
      <c r="F174" s="196" t="s">
        <v>201</v>
      </c>
      <c r="G174" s="120">
        <f t="shared" si="16"/>
        <v>80</v>
      </c>
      <c r="H174" s="121">
        <v>10</v>
      </c>
      <c r="I174" s="121">
        <v>15</v>
      </c>
      <c r="J174" s="121">
        <v>55</v>
      </c>
      <c r="K174" s="194" t="s">
        <v>90</v>
      </c>
      <c r="L174" s="187">
        <v>47910</v>
      </c>
      <c r="M174" s="122">
        <v>47910</v>
      </c>
    </row>
    <row r="175" spans="1:13" ht="49.5" customHeight="1" x14ac:dyDescent="0.3">
      <c r="A175" s="116" t="s">
        <v>156</v>
      </c>
      <c r="B175" s="123" t="s">
        <v>193</v>
      </c>
      <c r="C175" s="118" t="s">
        <v>84</v>
      </c>
      <c r="D175" s="119" t="s">
        <v>202</v>
      </c>
      <c r="E175" s="178">
        <v>94000</v>
      </c>
      <c r="F175" s="196" t="s">
        <v>203</v>
      </c>
      <c r="G175" s="120">
        <f t="shared" si="16"/>
        <v>80</v>
      </c>
      <c r="H175" s="121">
        <v>10</v>
      </c>
      <c r="I175" s="121">
        <v>15</v>
      </c>
      <c r="J175" s="121">
        <v>55</v>
      </c>
      <c r="K175" s="194" t="s">
        <v>90</v>
      </c>
      <c r="L175" s="187">
        <v>94000</v>
      </c>
      <c r="M175" s="122">
        <v>94000</v>
      </c>
    </row>
    <row r="176" spans="1:13" ht="49.5" customHeight="1" x14ac:dyDescent="0.3">
      <c r="A176" s="116" t="s">
        <v>156</v>
      </c>
      <c r="B176" s="123" t="s">
        <v>193</v>
      </c>
      <c r="C176" s="118" t="s">
        <v>84</v>
      </c>
      <c r="D176" s="119" t="s">
        <v>204</v>
      </c>
      <c r="E176" s="178">
        <v>50000</v>
      </c>
      <c r="F176" s="196" t="s">
        <v>195</v>
      </c>
      <c r="G176" s="120">
        <f t="shared" si="16"/>
        <v>80</v>
      </c>
      <c r="H176" s="121">
        <v>10</v>
      </c>
      <c r="I176" s="121">
        <v>20</v>
      </c>
      <c r="J176" s="121">
        <v>50</v>
      </c>
      <c r="K176" s="194" t="s">
        <v>90</v>
      </c>
      <c r="L176" s="187">
        <v>44170</v>
      </c>
      <c r="M176" s="122">
        <v>44170</v>
      </c>
    </row>
    <row r="177" spans="1:13" s="5" customFormat="1" ht="49.5" customHeight="1" x14ac:dyDescent="0.3">
      <c r="A177" s="116" t="s">
        <v>156</v>
      </c>
      <c r="B177" s="123" t="s">
        <v>193</v>
      </c>
      <c r="C177" s="118" t="s">
        <v>84</v>
      </c>
      <c r="D177" s="119" t="s">
        <v>205</v>
      </c>
      <c r="E177" s="178">
        <v>200000</v>
      </c>
      <c r="F177" s="196" t="s">
        <v>203</v>
      </c>
      <c r="G177" s="120">
        <f t="shared" si="16"/>
        <v>80</v>
      </c>
      <c r="H177" s="121">
        <v>10</v>
      </c>
      <c r="I177" s="121">
        <v>15</v>
      </c>
      <c r="J177" s="121">
        <v>55</v>
      </c>
      <c r="K177" s="194" t="s">
        <v>90</v>
      </c>
      <c r="L177" s="187">
        <v>200000</v>
      </c>
      <c r="M177" s="122">
        <v>200000</v>
      </c>
    </row>
    <row r="178" spans="1:13" s="5" customFormat="1" ht="50.1" customHeight="1" x14ac:dyDescent="0.3">
      <c r="A178" s="116" t="s">
        <v>156</v>
      </c>
      <c r="B178" s="123" t="s">
        <v>193</v>
      </c>
      <c r="C178" s="118" t="s">
        <v>84</v>
      </c>
      <c r="D178" s="119" t="s">
        <v>206</v>
      </c>
      <c r="E178" s="178">
        <v>20000</v>
      </c>
      <c r="F178" s="196" t="s">
        <v>207</v>
      </c>
      <c r="G178" s="120">
        <f t="shared" si="16"/>
        <v>80</v>
      </c>
      <c r="H178" s="121">
        <v>10</v>
      </c>
      <c r="I178" s="121">
        <v>15</v>
      </c>
      <c r="J178" s="121">
        <v>55</v>
      </c>
      <c r="K178" s="194" t="s">
        <v>90</v>
      </c>
      <c r="L178" s="187">
        <v>20000</v>
      </c>
      <c r="M178" s="122">
        <v>20000</v>
      </c>
    </row>
    <row r="179" spans="1:13" s="5" customFormat="1" ht="50.1" customHeight="1" x14ac:dyDescent="0.3">
      <c r="A179" s="116" t="s">
        <v>156</v>
      </c>
      <c r="B179" s="123" t="s">
        <v>193</v>
      </c>
      <c r="C179" s="118" t="s">
        <v>84</v>
      </c>
      <c r="D179" s="119" t="s">
        <v>208</v>
      </c>
      <c r="E179" s="178">
        <v>40000</v>
      </c>
      <c r="F179" s="196" t="s">
        <v>195</v>
      </c>
      <c r="G179" s="120">
        <f t="shared" si="16"/>
        <v>80</v>
      </c>
      <c r="H179" s="121">
        <v>10</v>
      </c>
      <c r="I179" s="121">
        <v>15</v>
      </c>
      <c r="J179" s="121">
        <v>55</v>
      </c>
      <c r="K179" s="194" t="s">
        <v>90</v>
      </c>
      <c r="L179" s="187">
        <v>40000</v>
      </c>
      <c r="M179" s="122">
        <v>40000</v>
      </c>
    </row>
    <row r="180" spans="1:13" s="5" customFormat="1" ht="50.1" customHeight="1" x14ac:dyDescent="0.3">
      <c r="A180" s="116" t="s">
        <v>156</v>
      </c>
      <c r="B180" s="123" t="s">
        <v>193</v>
      </c>
      <c r="C180" s="118" t="s">
        <v>84</v>
      </c>
      <c r="D180" s="119" t="s">
        <v>209</v>
      </c>
      <c r="E180" s="178">
        <v>277200</v>
      </c>
      <c r="F180" s="196" t="s">
        <v>210</v>
      </c>
      <c r="G180" s="120">
        <f t="shared" si="16"/>
        <v>85</v>
      </c>
      <c r="H180" s="121">
        <v>15</v>
      </c>
      <c r="I180" s="121">
        <v>20</v>
      </c>
      <c r="J180" s="121">
        <v>50</v>
      </c>
      <c r="K180" s="194" t="s">
        <v>90</v>
      </c>
      <c r="L180" s="187">
        <v>277200</v>
      </c>
      <c r="M180" s="122">
        <v>277200</v>
      </c>
    </row>
    <row r="181" spans="1:13" s="5" customFormat="1" ht="50.1" customHeight="1" x14ac:dyDescent="0.3">
      <c r="A181" s="116" t="s">
        <v>156</v>
      </c>
      <c r="B181" s="123" t="s">
        <v>193</v>
      </c>
      <c r="C181" s="118" t="s">
        <v>84</v>
      </c>
      <c r="D181" s="119" t="s">
        <v>211</v>
      </c>
      <c r="E181" s="178">
        <v>111500</v>
      </c>
      <c r="F181" s="196" t="s">
        <v>210</v>
      </c>
      <c r="G181" s="120">
        <f t="shared" si="16"/>
        <v>85</v>
      </c>
      <c r="H181" s="121">
        <v>15</v>
      </c>
      <c r="I181" s="121">
        <v>20</v>
      </c>
      <c r="J181" s="121">
        <v>50</v>
      </c>
      <c r="K181" s="194" t="s">
        <v>90</v>
      </c>
      <c r="L181" s="187">
        <v>111500</v>
      </c>
      <c r="M181" s="122">
        <v>111500</v>
      </c>
    </row>
    <row r="182" spans="1:13" s="5" customFormat="1" ht="50.1" customHeight="1" x14ac:dyDescent="0.3">
      <c r="A182" s="116" t="s">
        <v>156</v>
      </c>
      <c r="B182" s="123" t="s">
        <v>193</v>
      </c>
      <c r="C182" s="118" t="s">
        <v>84</v>
      </c>
      <c r="D182" s="119" t="s">
        <v>212</v>
      </c>
      <c r="E182" s="178">
        <v>100640</v>
      </c>
      <c r="F182" s="196" t="s">
        <v>210</v>
      </c>
      <c r="G182" s="120">
        <f t="shared" si="16"/>
        <v>85</v>
      </c>
      <c r="H182" s="121">
        <v>15</v>
      </c>
      <c r="I182" s="121">
        <v>20</v>
      </c>
      <c r="J182" s="121">
        <v>50</v>
      </c>
      <c r="K182" s="194" t="s">
        <v>90</v>
      </c>
      <c r="L182" s="187">
        <v>100640</v>
      </c>
      <c r="M182" s="122">
        <v>100640</v>
      </c>
    </row>
    <row r="183" spans="1:13" s="5" customFormat="1" ht="50.1" customHeight="1" x14ac:dyDescent="0.3">
      <c r="A183" s="116" t="s">
        <v>156</v>
      </c>
      <c r="B183" s="123" t="s">
        <v>193</v>
      </c>
      <c r="C183" s="118" t="s">
        <v>84</v>
      </c>
      <c r="D183" s="119" t="s">
        <v>213</v>
      </c>
      <c r="E183" s="178">
        <v>50000</v>
      </c>
      <c r="F183" s="196" t="s">
        <v>214</v>
      </c>
      <c r="G183" s="120">
        <f t="shared" si="16"/>
        <v>80</v>
      </c>
      <c r="H183" s="121">
        <v>10</v>
      </c>
      <c r="I183" s="121">
        <v>15</v>
      </c>
      <c r="J183" s="121">
        <v>55</v>
      </c>
      <c r="K183" s="194" t="s">
        <v>90</v>
      </c>
      <c r="L183" s="187">
        <v>50000</v>
      </c>
      <c r="M183" s="122">
        <v>50000</v>
      </c>
    </row>
    <row r="184" spans="1:13" s="5" customFormat="1" ht="50.1" customHeight="1" x14ac:dyDescent="0.3">
      <c r="A184" s="116" t="s">
        <v>156</v>
      </c>
      <c r="B184" s="123" t="s">
        <v>193</v>
      </c>
      <c r="C184" s="118" t="s">
        <v>84</v>
      </c>
      <c r="D184" s="119" t="s">
        <v>215</v>
      </c>
      <c r="E184" s="178">
        <v>10125</v>
      </c>
      <c r="F184" s="196" t="s">
        <v>216</v>
      </c>
      <c r="G184" s="120">
        <f t="shared" si="16"/>
        <v>80</v>
      </c>
      <c r="H184" s="121">
        <v>10</v>
      </c>
      <c r="I184" s="121">
        <v>15</v>
      </c>
      <c r="J184" s="121">
        <v>55</v>
      </c>
      <c r="K184" s="194" t="s">
        <v>90</v>
      </c>
      <c r="L184" s="187">
        <v>9178</v>
      </c>
      <c r="M184" s="122">
        <v>9178</v>
      </c>
    </row>
    <row r="185" spans="1:13" s="5" customFormat="1" ht="50.1" customHeight="1" x14ac:dyDescent="0.3">
      <c r="A185" s="116" t="s">
        <v>156</v>
      </c>
      <c r="B185" s="123" t="s">
        <v>193</v>
      </c>
      <c r="C185" s="118" t="s">
        <v>84</v>
      </c>
      <c r="D185" s="119" t="s">
        <v>217</v>
      </c>
      <c r="E185" s="178">
        <v>6000</v>
      </c>
      <c r="F185" s="196" t="s">
        <v>218</v>
      </c>
      <c r="G185" s="120">
        <f t="shared" si="16"/>
        <v>85</v>
      </c>
      <c r="H185" s="121">
        <v>15</v>
      </c>
      <c r="I185" s="121">
        <v>15</v>
      </c>
      <c r="J185" s="121">
        <v>55</v>
      </c>
      <c r="K185" s="194" t="s">
        <v>90</v>
      </c>
      <c r="L185" s="187">
        <v>5897</v>
      </c>
      <c r="M185" s="122">
        <v>5897</v>
      </c>
    </row>
    <row r="186" spans="1:13" s="5" customFormat="1" ht="50.1" customHeight="1" x14ac:dyDescent="0.3">
      <c r="A186" s="116" t="s">
        <v>156</v>
      </c>
      <c r="B186" s="123" t="s">
        <v>193</v>
      </c>
      <c r="C186" s="118" t="s">
        <v>84</v>
      </c>
      <c r="D186" s="119" t="s">
        <v>219</v>
      </c>
      <c r="E186" s="178">
        <v>28800</v>
      </c>
      <c r="F186" s="196" t="s">
        <v>195</v>
      </c>
      <c r="G186" s="120">
        <f t="shared" si="16"/>
        <v>80</v>
      </c>
      <c r="H186" s="121">
        <v>10</v>
      </c>
      <c r="I186" s="121">
        <v>15</v>
      </c>
      <c r="J186" s="121">
        <v>55</v>
      </c>
      <c r="K186" s="194" t="s">
        <v>90</v>
      </c>
      <c r="L186" s="187">
        <v>28800</v>
      </c>
      <c r="M186" s="122">
        <v>28800</v>
      </c>
    </row>
    <row r="187" spans="1:13" s="5" customFormat="1" ht="49.5" customHeight="1" x14ac:dyDescent="0.3">
      <c r="A187" s="116" t="s">
        <v>156</v>
      </c>
      <c r="B187" s="123" t="s">
        <v>193</v>
      </c>
      <c r="C187" s="118" t="s">
        <v>84</v>
      </c>
      <c r="D187" s="119" t="s">
        <v>220</v>
      </c>
      <c r="E187" s="178">
        <v>20000</v>
      </c>
      <c r="F187" s="196" t="s">
        <v>221</v>
      </c>
      <c r="G187" s="120">
        <f t="shared" si="16"/>
        <v>85</v>
      </c>
      <c r="H187" s="121">
        <v>15</v>
      </c>
      <c r="I187" s="121">
        <v>15</v>
      </c>
      <c r="J187" s="121">
        <v>55</v>
      </c>
      <c r="K187" s="194" t="s">
        <v>90</v>
      </c>
      <c r="L187" s="187">
        <v>20000</v>
      </c>
      <c r="M187" s="122">
        <v>20000</v>
      </c>
    </row>
    <row r="188" spans="1:13" s="5" customFormat="1" ht="50.1" customHeight="1" x14ac:dyDescent="0.3">
      <c r="A188" s="116" t="s">
        <v>156</v>
      </c>
      <c r="B188" s="123" t="s">
        <v>193</v>
      </c>
      <c r="C188" s="118" t="s">
        <v>84</v>
      </c>
      <c r="D188" s="119" t="s">
        <v>222</v>
      </c>
      <c r="E188" s="178">
        <v>12375</v>
      </c>
      <c r="F188" s="196" t="s">
        <v>221</v>
      </c>
      <c r="G188" s="120">
        <f t="shared" si="16"/>
        <v>80</v>
      </c>
      <c r="H188" s="121">
        <v>10</v>
      </c>
      <c r="I188" s="121">
        <v>15</v>
      </c>
      <c r="J188" s="121">
        <v>55</v>
      </c>
      <c r="K188" s="194" t="s">
        <v>90</v>
      </c>
      <c r="L188" s="187">
        <v>11250</v>
      </c>
      <c r="M188" s="122">
        <v>11250</v>
      </c>
    </row>
    <row r="189" spans="1:13" s="5" customFormat="1" ht="50.1" customHeight="1" x14ac:dyDescent="0.3">
      <c r="A189" s="116" t="s">
        <v>156</v>
      </c>
      <c r="B189" s="123" t="s">
        <v>193</v>
      </c>
      <c r="C189" s="118" t="s">
        <v>84</v>
      </c>
      <c r="D189" s="119" t="s">
        <v>223</v>
      </c>
      <c r="E189" s="178">
        <v>33000</v>
      </c>
      <c r="F189" s="196" t="s">
        <v>203</v>
      </c>
      <c r="G189" s="120">
        <f t="shared" si="16"/>
        <v>80</v>
      </c>
      <c r="H189" s="121">
        <v>10</v>
      </c>
      <c r="I189" s="121">
        <v>15</v>
      </c>
      <c r="J189" s="121">
        <v>55</v>
      </c>
      <c r="K189" s="194" t="s">
        <v>90</v>
      </c>
      <c r="L189" s="187">
        <v>32987.75</v>
      </c>
      <c r="M189" s="122">
        <v>32987.75</v>
      </c>
    </row>
    <row r="190" spans="1:13" s="5" customFormat="1" ht="50.1" customHeight="1" x14ac:dyDescent="0.3">
      <c r="A190" s="116" t="s">
        <v>156</v>
      </c>
      <c r="B190" s="123" t="s">
        <v>193</v>
      </c>
      <c r="C190" s="118" t="s">
        <v>84</v>
      </c>
      <c r="D190" s="119" t="s">
        <v>224</v>
      </c>
      <c r="E190" s="178">
        <v>20000</v>
      </c>
      <c r="F190" s="196" t="s">
        <v>195</v>
      </c>
      <c r="G190" s="120">
        <f t="shared" si="16"/>
        <v>80</v>
      </c>
      <c r="H190" s="121">
        <v>10</v>
      </c>
      <c r="I190" s="121">
        <v>20</v>
      </c>
      <c r="J190" s="121">
        <v>50</v>
      </c>
      <c r="K190" s="194" t="s">
        <v>90</v>
      </c>
      <c r="L190" s="187">
        <v>13275</v>
      </c>
      <c r="M190" s="122">
        <v>13275</v>
      </c>
    </row>
    <row r="191" spans="1:13" s="5" customFormat="1" ht="50.1" customHeight="1" x14ac:dyDescent="0.3">
      <c r="A191" s="116" t="s">
        <v>156</v>
      </c>
      <c r="B191" s="123" t="s">
        <v>193</v>
      </c>
      <c r="C191" s="118" t="s">
        <v>84</v>
      </c>
      <c r="D191" s="119" t="s">
        <v>225</v>
      </c>
      <c r="E191" s="178">
        <v>10000</v>
      </c>
      <c r="F191" s="196" t="s">
        <v>226</v>
      </c>
      <c r="G191" s="120">
        <f t="shared" si="16"/>
        <v>80</v>
      </c>
      <c r="H191" s="121">
        <v>10</v>
      </c>
      <c r="I191" s="121">
        <v>15</v>
      </c>
      <c r="J191" s="121">
        <v>55</v>
      </c>
      <c r="K191" s="194" t="s">
        <v>90</v>
      </c>
      <c r="L191" s="187">
        <v>10000</v>
      </c>
      <c r="M191" s="122">
        <v>10000</v>
      </c>
    </row>
    <row r="192" spans="1:13" s="5" customFormat="1" ht="50.1" customHeight="1" x14ac:dyDescent="0.3">
      <c r="A192" s="116" t="s">
        <v>156</v>
      </c>
      <c r="B192" s="123" t="s">
        <v>193</v>
      </c>
      <c r="C192" s="118" t="s">
        <v>84</v>
      </c>
      <c r="D192" s="119" t="s">
        <v>227</v>
      </c>
      <c r="E192" s="178">
        <v>104640</v>
      </c>
      <c r="F192" s="196" t="s">
        <v>228</v>
      </c>
      <c r="G192" s="120">
        <f t="shared" si="16"/>
        <v>80</v>
      </c>
      <c r="H192" s="121">
        <v>10</v>
      </c>
      <c r="I192" s="121">
        <v>15</v>
      </c>
      <c r="J192" s="121">
        <v>55</v>
      </c>
      <c r="K192" s="194" t="s">
        <v>90</v>
      </c>
      <c r="L192" s="187">
        <v>104640</v>
      </c>
      <c r="M192" s="122">
        <v>104640</v>
      </c>
    </row>
    <row r="193" spans="1:13" s="5" customFormat="1" ht="50.1" customHeight="1" x14ac:dyDescent="0.3">
      <c r="A193" s="116" t="s">
        <v>156</v>
      </c>
      <c r="B193" s="123" t="s">
        <v>229</v>
      </c>
      <c r="C193" s="118" t="s">
        <v>84</v>
      </c>
      <c r="D193" s="119" t="s">
        <v>230</v>
      </c>
      <c r="E193" s="178">
        <v>20000</v>
      </c>
      <c r="F193" s="196" t="s">
        <v>207</v>
      </c>
      <c r="G193" s="120">
        <f t="shared" si="16"/>
        <v>80</v>
      </c>
      <c r="H193" s="121">
        <v>10</v>
      </c>
      <c r="I193" s="121">
        <v>15</v>
      </c>
      <c r="J193" s="121">
        <v>55</v>
      </c>
      <c r="K193" s="194" t="s">
        <v>90</v>
      </c>
      <c r="L193" s="187">
        <v>20000</v>
      </c>
      <c r="M193" s="122">
        <v>20000</v>
      </c>
    </row>
    <row r="194" spans="1:13" s="5" customFormat="1" ht="50.1" customHeight="1" x14ac:dyDescent="0.3">
      <c r="A194" s="116" t="s">
        <v>156</v>
      </c>
      <c r="B194" s="123" t="s">
        <v>231</v>
      </c>
      <c r="C194" s="118" t="s">
        <v>50</v>
      </c>
      <c r="D194" s="119" t="s">
        <v>232</v>
      </c>
      <c r="E194" s="178">
        <v>18000</v>
      </c>
      <c r="F194" s="196" t="s">
        <v>233</v>
      </c>
      <c r="G194" s="120">
        <f t="shared" si="16"/>
        <v>80</v>
      </c>
      <c r="H194" s="121">
        <v>15</v>
      </c>
      <c r="I194" s="121">
        <v>15</v>
      </c>
      <c r="J194" s="121">
        <v>50</v>
      </c>
      <c r="K194" s="194" t="s">
        <v>90</v>
      </c>
      <c r="L194" s="187">
        <v>10500</v>
      </c>
      <c r="M194" s="122">
        <v>10500</v>
      </c>
    </row>
    <row r="195" spans="1:13" s="5" customFormat="1" ht="50.1" customHeight="1" x14ac:dyDescent="0.3">
      <c r="A195" s="116" t="s">
        <v>156</v>
      </c>
      <c r="B195" s="123" t="s">
        <v>234</v>
      </c>
      <c r="C195" s="118" t="s">
        <v>84</v>
      </c>
      <c r="D195" s="119" t="s">
        <v>235</v>
      </c>
      <c r="E195" s="178">
        <v>6758</v>
      </c>
      <c r="F195" s="196" t="s">
        <v>236</v>
      </c>
      <c r="G195" s="120">
        <f t="shared" si="16"/>
        <v>80</v>
      </c>
      <c r="H195" s="121">
        <v>10</v>
      </c>
      <c r="I195" s="121">
        <v>20</v>
      </c>
      <c r="J195" s="121">
        <v>50</v>
      </c>
      <c r="K195" s="194" t="s">
        <v>90</v>
      </c>
      <c r="L195" s="187">
        <v>6758</v>
      </c>
      <c r="M195" s="122">
        <v>6758</v>
      </c>
    </row>
    <row r="196" spans="1:13" s="5" customFormat="1" ht="50.1" customHeight="1" x14ac:dyDescent="0.3">
      <c r="A196" s="116" t="s">
        <v>156</v>
      </c>
      <c r="B196" s="123" t="s">
        <v>237</v>
      </c>
      <c r="C196" s="118" t="s">
        <v>49</v>
      </c>
      <c r="D196" s="119" t="s">
        <v>238</v>
      </c>
      <c r="E196" s="178">
        <v>10000</v>
      </c>
      <c r="F196" s="196" t="s">
        <v>239</v>
      </c>
      <c r="G196" s="120">
        <f t="shared" si="16"/>
        <v>0</v>
      </c>
      <c r="H196" s="121">
        <v>0</v>
      </c>
      <c r="I196" s="121">
        <v>0</v>
      </c>
      <c r="J196" s="121">
        <v>0</v>
      </c>
      <c r="K196" s="194" t="s">
        <v>90</v>
      </c>
      <c r="L196" s="187">
        <v>0</v>
      </c>
      <c r="M196" s="122">
        <v>0</v>
      </c>
    </row>
    <row r="197" spans="1:13" s="5" customFormat="1" ht="50.1" customHeight="1" x14ac:dyDescent="0.3">
      <c r="A197" s="116" t="s">
        <v>156</v>
      </c>
      <c r="B197" s="123" t="s">
        <v>240</v>
      </c>
      <c r="C197" s="118" t="s">
        <v>84</v>
      </c>
      <c r="D197" s="119" t="s">
        <v>241</v>
      </c>
      <c r="E197" s="176">
        <v>74850</v>
      </c>
      <c r="F197" s="193" t="s">
        <v>242</v>
      </c>
      <c r="G197" s="120">
        <f t="shared" si="16"/>
        <v>99</v>
      </c>
      <c r="H197" s="121">
        <v>15</v>
      </c>
      <c r="I197" s="121">
        <v>24</v>
      </c>
      <c r="J197" s="121">
        <v>60</v>
      </c>
      <c r="K197" s="194" t="s">
        <v>86</v>
      </c>
      <c r="L197" s="187">
        <v>74850</v>
      </c>
      <c r="M197" s="122">
        <v>74850</v>
      </c>
    </row>
    <row r="198" spans="1:13" s="5" customFormat="1" ht="50.1" customHeight="1" x14ac:dyDescent="0.3">
      <c r="A198" s="116" t="s">
        <v>156</v>
      </c>
      <c r="B198" s="123" t="s">
        <v>240</v>
      </c>
      <c r="C198" s="118" t="s">
        <v>84</v>
      </c>
      <c r="D198" s="119" t="s">
        <v>243</v>
      </c>
      <c r="E198" s="176">
        <v>60640</v>
      </c>
      <c r="F198" s="195" t="s">
        <v>242</v>
      </c>
      <c r="G198" s="120">
        <f t="shared" si="16"/>
        <v>99</v>
      </c>
      <c r="H198" s="121">
        <v>15</v>
      </c>
      <c r="I198" s="121">
        <v>24</v>
      </c>
      <c r="J198" s="121">
        <v>60</v>
      </c>
      <c r="K198" s="194" t="s">
        <v>86</v>
      </c>
      <c r="L198" s="187">
        <v>60640</v>
      </c>
      <c r="M198" s="122">
        <v>60640</v>
      </c>
    </row>
    <row r="199" spans="1:13" s="5" customFormat="1" ht="50.1" customHeight="1" x14ac:dyDescent="0.3">
      <c r="A199" s="116" t="s">
        <v>156</v>
      </c>
      <c r="B199" s="123" t="s">
        <v>240</v>
      </c>
      <c r="C199" s="118" t="s">
        <v>84</v>
      </c>
      <c r="D199" s="119" t="s">
        <v>244</v>
      </c>
      <c r="E199" s="176">
        <v>31296</v>
      </c>
      <c r="F199" s="195" t="s">
        <v>242</v>
      </c>
      <c r="G199" s="120">
        <f t="shared" si="16"/>
        <v>99</v>
      </c>
      <c r="H199" s="121">
        <v>15</v>
      </c>
      <c r="I199" s="121">
        <v>24</v>
      </c>
      <c r="J199" s="121">
        <v>60</v>
      </c>
      <c r="K199" s="194" t="s">
        <v>86</v>
      </c>
      <c r="L199" s="187">
        <v>31296</v>
      </c>
      <c r="M199" s="122">
        <v>31296</v>
      </c>
    </row>
    <row r="200" spans="1:13" s="5" customFormat="1" ht="50.1" customHeight="1" x14ac:dyDescent="0.3">
      <c r="A200" s="116" t="s">
        <v>156</v>
      </c>
      <c r="B200" s="119" t="s">
        <v>245</v>
      </c>
      <c r="C200" s="118" t="s">
        <v>84</v>
      </c>
      <c r="D200" s="119" t="s">
        <v>246</v>
      </c>
      <c r="E200" s="176">
        <v>41250</v>
      </c>
      <c r="F200" s="195" t="s">
        <v>247</v>
      </c>
      <c r="G200" s="120">
        <f t="shared" si="16"/>
        <v>98</v>
      </c>
      <c r="H200" s="121">
        <v>15</v>
      </c>
      <c r="I200" s="121">
        <v>23</v>
      </c>
      <c r="J200" s="121">
        <v>60</v>
      </c>
      <c r="K200" s="194" t="s">
        <v>86</v>
      </c>
      <c r="L200" s="187">
        <v>41250</v>
      </c>
      <c r="M200" s="122">
        <v>41250</v>
      </c>
    </row>
    <row r="201" spans="1:13" s="5" customFormat="1" ht="50.1" customHeight="1" x14ac:dyDescent="0.3">
      <c r="A201" s="116" t="s">
        <v>156</v>
      </c>
      <c r="B201" s="123" t="s">
        <v>245</v>
      </c>
      <c r="C201" s="118" t="s">
        <v>84</v>
      </c>
      <c r="D201" s="119" t="s">
        <v>248</v>
      </c>
      <c r="E201" s="176">
        <v>50000</v>
      </c>
      <c r="F201" s="195" t="s">
        <v>247</v>
      </c>
      <c r="G201" s="120">
        <f t="shared" si="16"/>
        <v>98</v>
      </c>
      <c r="H201" s="121">
        <v>15</v>
      </c>
      <c r="I201" s="121">
        <v>23</v>
      </c>
      <c r="J201" s="121">
        <v>60</v>
      </c>
      <c r="K201" s="194" t="s">
        <v>86</v>
      </c>
      <c r="L201" s="187">
        <v>48125</v>
      </c>
      <c r="M201" s="122">
        <v>48125</v>
      </c>
    </row>
    <row r="202" spans="1:13" s="5" customFormat="1" ht="50.1" customHeight="1" x14ac:dyDescent="0.3">
      <c r="A202" s="116" t="s">
        <v>156</v>
      </c>
      <c r="B202" s="123" t="s">
        <v>245</v>
      </c>
      <c r="C202" s="118" t="s">
        <v>84</v>
      </c>
      <c r="D202" s="119" t="s">
        <v>249</v>
      </c>
      <c r="E202" s="176">
        <v>100000</v>
      </c>
      <c r="F202" s="195" t="s">
        <v>247</v>
      </c>
      <c r="G202" s="120">
        <f t="shared" si="16"/>
        <v>98</v>
      </c>
      <c r="H202" s="121">
        <v>15</v>
      </c>
      <c r="I202" s="121">
        <v>23</v>
      </c>
      <c r="J202" s="121">
        <v>60</v>
      </c>
      <c r="K202" s="194" t="s">
        <v>86</v>
      </c>
      <c r="L202" s="187">
        <v>100000</v>
      </c>
      <c r="M202" s="122">
        <v>100000</v>
      </c>
    </row>
    <row r="203" spans="1:13" s="5" customFormat="1" ht="50.1" customHeight="1" x14ac:dyDescent="0.3">
      <c r="A203" s="116" t="s">
        <v>156</v>
      </c>
      <c r="B203" s="123" t="s">
        <v>250</v>
      </c>
      <c r="C203" s="118" t="s">
        <v>49</v>
      </c>
      <c r="D203" s="119" t="s">
        <v>251</v>
      </c>
      <c r="E203" s="176">
        <v>2000</v>
      </c>
      <c r="F203" s="195" t="s">
        <v>252</v>
      </c>
      <c r="G203" s="120">
        <v>100</v>
      </c>
      <c r="H203" s="121">
        <v>15</v>
      </c>
      <c r="I203" s="121">
        <v>20</v>
      </c>
      <c r="J203" s="121">
        <v>55</v>
      </c>
      <c r="K203" s="194" t="s">
        <v>86</v>
      </c>
      <c r="L203" s="187">
        <v>0</v>
      </c>
      <c r="M203" s="122">
        <v>0</v>
      </c>
    </row>
    <row r="204" spans="1:13" s="5" customFormat="1" ht="50.1" customHeight="1" x14ac:dyDescent="0.3">
      <c r="A204" s="116" t="s">
        <v>156</v>
      </c>
      <c r="B204" s="123" t="s">
        <v>250</v>
      </c>
      <c r="C204" s="118" t="s">
        <v>84</v>
      </c>
      <c r="D204" s="119" t="s">
        <v>253</v>
      </c>
      <c r="E204" s="176">
        <v>10500</v>
      </c>
      <c r="F204" s="195" t="s">
        <v>254</v>
      </c>
      <c r="G204" s="120">
        <f t="shared" si="16"/>
        <v>95</v>
      </c>
      <c r="H204" s="121">
        <v>15</v>
      </c>
      <c r="I204" s="121">
        <v>22</v>
      </c>
      <c r="J204" s="121">
        <v>58</v>
      </c>
      <c r="K204" s="194" t="s">
        <v>86</v>
      </c>
      <c r="L204" s="187">
        <v>10500</v>
      </c>
      <c r="M204" s="122">
        <v>10500</v>
      </c>
    </row>
    <row r="205" spans="1:13" ht="49.5" customHeight="1" x14ac:dyDescent="0.3">
      <c r="A205" s="116" t="s">
        <v>156</v>
      </c>
      <c r="B205" s="123" t="s">
        <v>250</v>
      </c>
      <c r="C205" s="118" t="s">
        <v>84</v>
      </c>
      <c r="D205" s="119" t="s">
        <v>255</v>
      </c>
      <c r="E205" s="176">
        <v>8000</v>
      </c>
      <c r="F205" s="195" t="s">
        <v>203</v>
      </c>
      <c r="G205" s="120">
        <f t="shared" si="16"/>
        <v>95</v>
      </c>
      <c r="H205" s="121">
        <v>15</v>
      </c>
      <c r="I205" s="121">
        <v>22</v>
      </c>
      <c r="J205" s="121">
        <v>58</v>
      </c>
      <c r="K205" s="194" t="s">
        <v>86</v>
      </c>
      <c r="L205" s="187">
        <v>8000</v>
      </c>
      <c r="M205" s="122">
        <v>8000</v>
      </c>
    </row>
    <row r="206" spans="1:13" ht="49.5" customHeight="1" x14ac:dyDescent="0.3">
      <c r="A206" s="116" t="s">
        <v>156</v>
      </c>
      <c r="B206" s="123" t="s">
        <v>250</v>
      </c>
      <c r="C206" s="118" t="s">
        <v>84</v>
      </c>
      <c r="D206" s="119" t="s">
        <v>256</v>
      </c>
      <c r="E206" s="176">
        <v>15000</v>
      </c>
      <c r="F206" s="195" t="s">
        <v>216</v>
      </c>
      <c r="G206" s="120">
        <f t="shared" si="16"/>
        <v>95</v>
      </c>
      <c r="H206" s="121">
        <v>15</v>
      </c>
      <c r="I206" s="121">
        <v>22</v>
      </c>
      <c r="J206" s="121">
        <v>58</v>
      </c>
      <c r="K206" s="194" t="s">
        <v>86</v>
      </c>
      <c r="L206" s="187">
        <v>15000</v>
      </c>
      <c r="M206" s="122">
        <v>15000</v>
      </c>
    </row>
    <row r="207" spans="1:13" ht="49.5" customHeight="1" x14ac:dyDescent="0.3">
      <c r="A207" s="116" t="s">
        <v>156</v>
      </c>
      <c r="B207" s="123" t="s">
        <v>250</v>
      </c>
      <c r="C207" s="118" t="s">
        <v>84</v>
      </c>
      <c r="D207" s="119" t="s">
        <v>257</v>
      </c>
      <c r="E207" s="176">
        <v>20000</v>
      </c>
      <c r="F207" s="195" t="s">
        <v>216</v>
      </c>
      <c r="G207" s="120">
        <f t="shared" si="16"/>
        <v>95</v>
      </c>
      <c r="H207" s="121">
        <v>15</v>
      </c>
      <c r="I207" s="121">
        <v>22</v>
      </c>
      <c r="J207" s="121">
        <v>58</v>
      </c>
      <c r="K207" s="194" t="s">
        <v>86</v>
      </c>
      <c r="L207" s="187">
        <v>20000</v>
      </c>
      <c r="M207" s="122">
        <v>20000</v>
      </c>
    </row>
    <row r="208" spans="1:13" ht="49.5" customHeight="1" x14ac:dyDescent="0.3">
      <c r="A208" s="116" t="s">
        <v>156</v>
      </c>
      <c r="B208" s="123" t="s">
        <v>250</v>
      </c>
      <c r="C208" s="118" t="s">
        <v>84</v>
      </c>
      <c r="D208" s="119" t="s">
        <v>258</v>
      </c>
      <c r="E208" s="176">
        <v>32200</v>
      </c>
      <c r="F208" s="195" t="s">
        <v>259</v>
      </c>
      <c r="G208" s="120">
        <f t="shared" si="16"/>
        <v>95</v>
      </c>
      <c r="H208" s="121">
        <v>15</v>
      </c>
      <c r="I208" s="121">
        <v>22</v>
      </c>
      <c r="J208" s="121">
        <v>58</v>
      </c>
      <c r="K208" s="194" t="s">
        <v>86</v>
      </c>
      <c r="L208" s="187">
        <v>32200</v>
      </c>
      <c r="M208" s="122">
        <v>32200</v>
      </c>
    </row>
    <row r="209" spans="1:13" ht="49.5" customHeight="1" x14ac:dyDescent="0.3">
      <c r="A209" s="116" t="s">
        <v>156</v>
      </c>
      <c r="B209" s="123" t="s">
        <v>250</v>
      </c>
      <c r="C209" s="118" t="s">
        <v>84</v>
      </c>
      <c r="D209" s="119" t="s">
        <v>260</v>
      </c>
      <c r="E209" s="176">
        <v>30000</v>
      </c>
      <c r="F209" s="195" t="s">
        <v>259</v>
      </c>
      <c r="G209" s="120">
        <f t="shared" si="16"/>
        <v>95</v>
      </c>
      <c r="H209" s="121">
        <v>15</v>
      </c>
      <c r="I209" s="121">
        <v>22</v>
      </c>
      <c r="J209" s="121">
        <v>58</v>
      </c>
      <c r="K209" s="194" t="s">
        <v>86</v>
      </c>
      <c r="L209" s="187">
        <v>30000</v>
      </c>
      <c r="M209" s="122">
        <v>30000</v>
      </c>
    </row>
    <row r="210" spans="1:13" ht="49.5" customHeight="1" x14ac:dyDescent="0.3">
      <c r="A210" s="116" t="s">
        <v>156</v>
      </c>
      <c r="B210" s="123" t="s">
        <v>261</v>
      </c>
      <c r="C210" s="118" t="s">
        <v>84</v>
      </c>
      <c r="D210" s="119" t="s">
        <v>262</v>
      </c>
      <c r="E210" s="176">
        <v>40000</v>
      </c>
      <c r="F210" s="195" t="s">
        <v>263</v>
      </c>
      <c r="G210" s="120">
        <f t="shared" si="16"/>
        <v>95</v>
      </c>
      <c r="H210" s="121">
        <v>15</v>
      </c>
      <c r="I210" s="121">
        <v>25</v>
      </c>
      <c r="J210" s="121">
        <v>55</v>
      </c>
      <c r="K210" s="194" t="str">
        <f>IF(G210&gt;=90,"매우 우수",IF(G210&gt;=80,"우수",IF(G210&gt;=60,"보통",IF(G210&gt;=50,"미흡",IF(50&gt;G210,"매우미흡")))))</f>
        <v>매우 우수</v>
      </c>
      <c r="L210" s="187">
        <v>39035</v>
      </c>
      <c r="M210" s="122">
        <v>39035</v>
      </c>
    </row>
    <row r="211" spans="1:13" ht="49.5" customHeight="1" x14ac:dyDescent="0.3">
      <c r="A211" s="116" t="s">
        <v>156</v>
      </c>
      <c r="B211" s="123" t="s">
        <v>264</v>
      </c>
      <c r="C211" s="118" t="s">
        <v>84</v>
      </c>
      <c r="D211" s="119" t="s">
        <v>265</v>
      </c>
      <c r="E211" s="176">
        <v>30000</v>
      </c>
      <c r="F211" s="193" t="s">
        <v>266</v>
      </c>
      <c r="G211" s="120">
        <f t="shared" si="16"/>
        <v>95</v>
      </c>
      <c r="H211" s="121">
        <v>15</v>
      </c>
      <c r="I211" s="121">
        <v>25</v>
      </c>
      <c r="J211" s="121">
        <v>55</v>
      </c>
      <c r="K211" s="194" t="str">
        <f>IF(G211&gt;=90,"매우 우수",IF(G211&gt;=80,"우수",IF(G211&gt;=60,"보통",IF(G211&gt;=50,"미흡",IF(50&gt;G211,"매우미흡")))))</f>
        <v>매우 우수</v>
      </c>
      <c r="L211" s="187">
        <v>29948</v>
      </c>
      <c r="M211" s="122">
        <v>29948</v>
      </c>
    </row>
    <row r="212" spans="1:13" ht="49.5" customHeight="1" x14ac:dyDescent="0.3">
      <c r="A212" s="116" t="s">
        <v>156</v>
      </c>
      <c r="B212" s="123" t="s">
        <v>267</v>
      </c>
      <c r="C212" s="118" t="s">
        <v>49</v>
      </c>
      <c r="D212" s="119" t="s">
        <v>268</v>
      </c>
      <c r="E212" s="177">
        <v>10000</v>
      </c>
      <c r="F212" s="195" t="s">
        <v>269</v>
      </c>
      <c r="G212" s="120">
        <f t="shared" si="16"/>
        <v>95</v>
      </c>
      <c r="H212" s="121">
        <v>15</v>
      </c>
      <c r="I212" s="121">
        <v>25</v>
      </c>
      <c r="J212" s="121">
        <v>55</v>
      </c>
      <c r="K212" s="194" t="str">
        <f t="shared" ref="K212:K213" si="18">IF(G212&gt;=90,"매우 우수",IF(G212&gt;=80,"우수",IF(G212&gt;=60,"보통",IF(G212&gt;=50,"미흡",IF(50&gt;G212,"매우미흡")))))</f>
        <v>매우 우수</v>
      </c>
      <c r="L212" s="187">
        <v>10000</v>
      </c>
      <c r="M212" s="122">
        <v>10000</v>
      </c>
    </row>
    <row r="213" spans="1:13" ht="49.5" customHeight="1" thickBot="1" x14ac:dyDescent="0.35">
      <c r="A213" s="124" t="s">
        <v>156</v>
      </c>
      <c r="B213" s="125" t="s">
        <v>267</v>
      </c>
      <c r="C213" s="126" t="s">
        <v>49</v>
      </c>
      <c r="D213" s="127" t="s">
        <v>270</v>
      </c>
      <c r="E213" s="179">
        <v>630</v>
      </c>
      <c r="F213" s="197" t="s">
        <v>269</v>
      </c>
      <c r="G213" s="128">
        <f t="shared" si="16"/>
        <v>95</v>
      </c>
      <c r="H213" s="129">
        <v>15</v>
      </c>
      <c r="I213" s="129">
        <v>25</v>
      </c>
      <c r="J213" s="129">
        <v>55</v>
      </c>
      <c r="K213" s="198" t="str">
        <f t="shared" si="18"/>
        <v>매우 우수</v>
      </c>
      <c r="L213" s="188">
        <v>630</v>
      </c>
      <c r="M213" s="130">
        <v>630</v>
      </c>
    </row>
    <row r="214" spans="1:13" ht="19.5" customHeight="1" x14ac:dyDescent="0.3">
      <c r="A214" s="74" t="s">
        <v>271</v>
      </c>
      <c r="B214" s="75" t="str">
        <f>SUBTOTAL(3,B215:B241)&amp;"사업"</f>
        <v>27사업</v>
      </c>
      <c r="C214" s="76"/>
      <c r="D214" s="77"/>
      <c r="E214" s="78">
        <f>SUM(E215:E241)</f>
        <v>1346190</v>
      </c>
      <c r="F214" s="79"/>
      <c r="G214" s="80"/>
      <c r="H214" s="80"/>
      <c r="I214" s="80"/>
      <c r="J214" s="80"/>
      <c r="K214" s="81"/>
      <c r="L214" s="180">
        <f>SUM(L215:L241)</f>
        <v>1175884.2</v>
      </c>
      <c r="M214" s="82">
        <f>SUM(M215:M241)</f>
        <v>1175884.2</v>
      </c>
    </row>
    <row r="215" spans="1:13" ht="49.5" customHeight="1" x14ac:dyDescent="0.3">
      <c r="A215" s="83" t="s">
        <v>271</v>
      </c>
      <c r="B215" s="84" t="s">
        <v>272</v>
      </c>
      <c r="C215" s="85" t="s">
        <v>50</v>
      </c>
      <c r="D215" s="84" t="s">
        <v>273</v>
      </c>
      <c r="E215" s="86">
        <v>10000</v>
      </c>
      <c r="F215" s="87" t="s">
        <v>274</v>
      </c>
      <c r="G215" s="88">
        <f t="shared" ref="G215:G241" si="19">SUM(H215:J215)</f>
        <v>95</v>
      </c>
      <c r="H215" s="89">
        <v>14</v>
      </c>
      <c r="I215" s="89">
        <v>23</v>
      </c>
      <c r="J215" s="89">
        <v>58</v>
      </c>
      <c r="K215" s="90" t="str">
        <f t="shared" ref="K215:K241" si="20">IF(G215&gt;=90,"매우 우수",IF(G215&gt;=80,"우수",IF(G215&gt;=60,"보통",IF(G215&gt;=50,"미흡",IF(50&gt;G215,"매우미흡")))))</f>
        <v>매우 우수</v>
      </c>
      <c r="L215" s="181">
        <v>9997.2000000000007</v>
      </c>
      <c r="M215" s="91">
        <v>9997.2000000000007</v>
      </c>
    </row>
    <row r="216" spans="1:13" ht="49.5" customHeight="1" x14ac:dyDescent="0.3">
      <c r="A216" s="83" t="s">
        <v>271</v>
      </c>
      <c r="B216" s="84" t="s">
        <v>272</v>
      </c>
      <c r="C216" s="85" t="s">
        <v>84</v>
      </c>
      <c r="D216" s="84" t="s">
        <v>275</v>
      </c>
      <c r="E216" s="86">
        <v>70000</v>
      </c>
      <c r="F216" s="87" t="s">
        <v>276</v>
      </c>
      <c r="G216" s="88">
        <f t="shared" si="19"/>
        <v>95</v>
      </c>
      <c r="H216" s="89">
        <v>14</v>
      </c>
      <c r="I216" s="89">
        <v>23</v>
      </c>
      <c r="J216" s="89">
        <v>58</v>
      </c>
      <c r="K216" s="90" t="str">
        <f t="shared" si="20"/>
        <v>매우 우수</v>
      </c>
      <c r="L216" s="181">
        <v>69063</v>
      </c>
      <c r="M216" s="91">
        <v>69063</v>
      </c>
    </row>
    <row r="217" spans="1:13" ht="49.5" customHeight="1" x14ac:dyDescent="0.3">
      <c r="A217" s="83" t="s">
        <v>271</v>
      </c>
      <c r="B217" s="84" t="s">
        <v>277</v>
      </c>
      <c r="C217" s="85" t="s">
        <v>84</v>
      </c>
      <c r="D217" s="84" t="s">
        <v>277</v>
      </c>
      <c r="E217" s="86">
        <v>10000</v>
      </c>
      <c r="F217" s="87" t="s">
        <v>278</v>
      </c>
      <c r="G217" s="88">
        <f t="shared" si="19"/>
        <v>85</v>
      </c>
      <c r="H217" s="89">
        <v>15</v>
      </c>
      <c r="I217" s="89">
        <v>20</v>
      </c>
      <c r="J217" s="89">
        <v>50</v>
      </c>
      <c r="K217" s="90" t="str">
        <f t="shared" si="20"/>
        <v>우수</v>
      </c>
      <c r="L217" s="181">
        <v>10000</v>
      </c>
      <c r="M217" s="91">
        <v>10000</v>
      </c>
    </row>
    <row r="218" spans="1:13" ht="49.5" customHeight="1" x14ac:dyDescent="0.3">
      <c r="A218" s="83" t="s">
        <v>271</v>
      </c>
      <c r="B218" s="84" t="s">
        <v>279</v>
      </c>
      <c r="C218" s="85" t="s">
        <v>84</v>
      </c>
      <c r="D218" s="84" t="s">
        <v>279</v>
      </c>
      <c r="E218" s="86">
        <v>20000</v>
      </c>
      <c r="F218" s="87" t="s">
        <v>280</v>
      </c>
      <c r="G218" s="88">
        <f t="shared" si="19"/>
        <v>70</v>
      </c>
      <c r="H218" s="89">
        <v>10</v>
      </c>
      <c r="I218" s="89">
        <v>20</v>
      </c>
      <c r="J218" s="89">
        <v>40</v>
      </c>
      <c r="K218" s="90" t="str">
        <f t="shared" si="20"/>
        <v>보통</v>
      </c>
      <c r="L218" s="181">
        <v>11490</v>
      </c>
      <c r="M218" s="91">
        <v>11490</v>
      </c>
    </row>
    <row r="219" spans="1:13" ht="49.5" customHeight="1" x14ac:dyDescent="0.3">
      <c r="A219" s="83" t="s">
        <v>271</v>
      </c>
      <c r="B219" s="84" t="s">
        <v>281</v>
      </c>
      <c r="C219" s="85" t="s">
        <v>84</v>
      </c>
      <c r="D219" s="84" t="s">
        <v>281</v>
      </c>
      <c r="E219" s="86">
        <v>5000</v>
      </c>
      <c r="F219" s="87" t="s">
        <v>282</v>
      </c>
      <c r="G219" s="88">
        <f t="shared" si="19"/>
        <v>85</v>
      </c>
      <c r="H219" s="89">
        <v>15</v>
      </c>
      <c r="I219" s="89">
        <v>20</v>
      </c>
      <c r="J219" s="89">
        <v>50</v>
      </c>
      <c r="K219" s="90" t="str">
        <f t="shared" si="20"/>
        <v>우수</v>
      </c>
      <c r="L219" s="181">
        <v>5000</v>
      </c>
      <c r="M219" s="91">
        <v>5000</v>
      </c>
    </row>
    <row r="220" spans="1:13" ht="49.5" customHeight="1" x14ac:dyDescent="0.3">
      <c r="A220" s="83" t="s">
        <v>271</v>
      </c>
      <c r="B220" s="84" t="s">
        <v>283</v>
      </c>
      <c r="C220" s="85" t="s">
        <v>84</v>
      </c>
      <c r="D220" s="84" t="s">
        <v>283</v>
      </c>
      <c r="E220" s="86">
        <v>10000</v>
      </c>
      <c r="F220" s="87" t="s">
        <v>284</v>
      </c>
      <c r="G220" s="88">
        <f t="shared" si="19"/>
        <v>95</v>
      </c>
      <c r="H220" s="89">
        <v>10</v>
      </c>
      <c r="I220" s="89">
        <v>25</v>
      </c>
      <c r="J220" s="89">
        <v>60</v>
      </c>
      <c r="K220" s="90" t="str">
        <f t="shared" si="20"/>
        <v>매우 우수</v>
      </c>
      <c r="L220" s="181">
        <v>10000</v>
      </c>
      <c r="M220" s="91">
        <v>10000</v>
      </c>
    </row>
    <row r="221" spans="1:13" ht="49.5" customHeight="1" x14ac:dyDescent="0.3">
      <c r="A221" s="83" t="s">
        <v>271</v>
      </c>
      <c r="B221" s="84" t="s">
        <v>285</v>
      </c>
      <c r="C221" s="85" t="s">
        <v>84</v>
      </c>
      <c r="D221" s="84" t="s">
        <v>286</v>
      </c>
      <c r="E221" s="86">
        <v>50000</v>
      </c>
      <c r="F221" s="87" t="s">
        <v>287</v>
      </c>
      <c r="G221" s="88">
        <f t="shared" si="19"/>
        <v>100</v>
      </c>
      <c r="H221" s="89">
        <v>15</v>
      </c>
      <c r="I221" s="89">
        <v>25</v>
      </c>
      <c r="J221" s="89">
        <v>60</v>
      </c>
      <c r="K221" s="90" t="str">
        <f t="shared" si="20"/>
        <v>매우 우수</v>
      </c>
      <c r="L221" s="181">
        <v>50000</v>
      </c>
      <c r="M221" s="91">
        <v>50000</v>
      </c>
    </row>
    <row r="222" spans="1:13" ht="49.5" customHeight="1" x14ac:dyDescent="0.3">
      <c r="A222" s="83" t="s">
        <v>271</v>
      </c>
      <c r="B222" s="84" t="s">
        <v>285</v>
      </c>
      <c r="C222" s="85" t="s">
        <v>84</v>
      </c>
      <c r="D222" s="84" t="s">
        <v>288</v>
      </c>
      <c r="E222" s="86">
        <v>8000</v>
      </c>
      <c r="F222" s="87" t="s">
        <v>289</v>
      </c>
      <c r="G222" s="88">
        <f t="shared" si="19"/>
        <v>95</v>
      </c>
      <c r="H222" s="89">
        <v>15</v>
      </c>
      <c r="I222" s="89">
        <v>20</v>
      </c>
      <c r="J222" s="89">
        <v>60</v>
      </c>
      <c r="K222" s="90" t="str">
        <f t="shared" si="20"/>
        <v>매우 우수</v>
      </c>
      <c r="L222" s="181">
        <v>8000</v>
      </c>
      <c r="M222" s="91">
        <v>8000</v>
      </c>
    </row>
    <row r="223" spans="1:13" ht="49.5" customHeight="1" x14ac:dyDescent="0.3">
      <c r="A223" s="83" t="s">
        <v>271</v>
      </c>
      <c r="B223" s="84" t="s">
        <v>285</v>
      </c>
      <c r="C223" s="85" t="s">
        <v>84</v>
      </c>
      <c r="D223" s="84" t="s">
        <v>290</v>
      </c>
      <c r="E223" s="86">
        <v>22400</v>
      </c>
      <c r="F223" s="87" t="s">
        <v>291</v>
      </c>
      <c r="G223" s="88">
        <f t="shared" si="19"/>
        <v>95</v>
      </c>
      <c r="H223" s="89">
        <v>15</v>
      </c>
      <c r="I223" s="89">
        <v>20</v>
      </c>
      <c r="J223" s="89">
        <v>60</v>
      </c>
      <c r="K223" s="90" t="str">
        <f t="shared" si="20"/>
        <v>매우 우수</v>
      </c>
      <c r="L223" s="181">
        <v>20356</v>
      </c>
      <c r="M223" s="91">
        <v>20356</v>
      </c>
    </row>
    <row r="224" spans="1:13" ht="49.5" customHeight="1" x14ac:dyDescent="0.3">
      <c r="A224" s="83" t="s">
        <v>271</v>
      </c>
      <c r="B224" s="84" t="s">
        <v>285</v>
      </c>
      <c r="C224" s="85" t="s">
        <v>84</v>
      </c>
      <c r="D224" s="84" t="s">
        <v>292</v>
      </c>
      <c r="E224" s="86">
        <v>22500</v>
      </c>
      <c r="F224" s="87" t="s">
        <v>293</v>
      </c>
      <c r="G224" s="88">
        <f t="shared" si="19"/>
        <v>90</v>
      </c>
      <c r="H224" s="89">
        <v>15</v>
      </c>
      <c r="I224" s="89">
        <v>20</v>
      </c>
      <c r="J224" s="89">
        <v>55</v>
      </c>
      <c r="K224" s="90" t="str">
        <f t="shared" si="20"/>
        <v>매우 우수</v>
      </c>
      <c r="L224" s="181">
        <v>17725</v>
      </c>
      <c r="M224" s="91">
        <v>17725</v>
      </c>
    </row>
    <row r="225" spans="1:13" ht="49.5" customHeight="1" x14ac:dyDescent="0.3">
      <c r="A225" s="83" t="s">
        <v>271</v>
      </c>
      <c r="B225" s="84" t="s">
        <v>285</v>
      </c>
      <c r="C225" s="85" t="s">
        <v>84</v>
      </c>
      <c r="D225" s="84" t="s">
        <v>294</v>
      </c>
      <c r="E225" s="86">
        <v>12500</v>
      </c>
      <c r="F225" s="87" t="s">
        <v>295</v>
      </c>
      <c r="G225" s="88">
        <f t="shared" si="19"/>
        <v>85</v>
      </c>
      <c r="H225" s="89">
        <v>15</v>
      </c>
      <c r="I225" s="89">
        <v>20</v>
      </c>
      <c r="J225" s="89">
        <v>50</v>
      </c>
      <c r="K225" s="90" t="str">
        <f t="shared" si="20"/>
        <v>우수</v>
      </c>
      <c r="L225" s="181">
        <v>8495</v>
      </c>
      <c r="M225" s="91">
        <v>8495</v>
      </c>
    </row>
    <row r="226" spans="1:13" ht="49.5" customHeight="1" x14ac:dyDescent="0.3">
      <c r="A226" s="83" t="s">
        <v>271</v>
      </c>
      <c r="B226" s="84" t="s">
        <v>296</v>
      </c>
      <c r="C226" s="85" t="s">
        <v>84</v>
      </c>
      <c r="D226" s="84" t="s">
        <v>297</v>
      </c>
      <c r="E226" s="86">
        <v>100000</v>
      </c>
      <c r="F226" s="87" t="s">
        <v>298</v>
      </c>
      <c r="G226" s="88">
        <f t="shared" si="19"/>
        <v>95</v>
      </c>
      <c r="H226" s="89">
        <v>15</v>
      </c>
      <c r="I226" s="89">
        <v>20</v>
      </c>
      <c r="J226" s="89">
        <v>60</v>
      </c>
      <c r="K226" s="90" t="str">
        <f t="shared" si="20"/>
        <v>매우 우수</v>
      </c>
      <c r="L226" s="181">
        <v>91072</v>
      </c>
      <c r="M226" s="91">
        <v>91072</v>
      </c>
    </row>
    <row r="227" spans="1:13" ht="49.5" customHeight="1" x14ac:dyDescent="0.3">
      <c r="A227" s="83" t="s">
        <v>271</v>
      </c>
      <c r="B227" s="84" t="s">
        <v>299</v>
      </c>
      <c r="C227" s="85" t="s">
        <v>84</v>
      </c>
      <c r="D227" s="84" t="s">
        <v>300</v>
      </c>
      <c r="E227" s="86">
        <v>82500</v>
      </c>
      <c r="F227" s="87" t="s">
        <v>301</v>
      </c>
      <c r="G227" s="88">
        <f t="shared" si="19"/>
        <v>95</v>
      </c>
      <c r="H227" s="89">
        <v>15</v>
      </c>
      <c r="I227" s="89">
        <v>25</v>
      </c>
      <c r="J227" s="89">
        <v>55</v>
      </c>
      <c r="K227" s="90" t="str">
        <f t="shared" si="20"/>
        <v>매우 우수</v>
      </c>
      <c r="L227" s="181">
        <v>69300</v>
      </c>
      <c r="M227" s="91">
        <v>69300</v>
      </c>
    </row>
    <row r="228" spans="1:13" ht="49.5" customHeight="1" x14ac:dyDescent="0.3">
      <c r="A228" s="83" t="s">
        <v>271</v>
      </c>
      <c r="B228" s="84" t="s">
        <v>299</v>
      </c>
      <c r="C228" s="85" t="s">
        <v>84</v>
      </c>
      <c r="D228" s="84" t="s">
        <v>302</v>
      </c>
      <c r="E228" s="86">
        <v>70000</v>
      </c>
      <c r="F228" s="87" t="s">
        <v>303</v>
      </c>
      <c r="G228" s="88">
        <f t="shared" si="19"/>
        <v>90</v>
      </c>
      <c r="H228" s="89">
        <v>15</v>
      </c>
      <c r="I228" s="89">
        <v>25</v>
      </c>
      <c r="J228" s="89">
        <v>50</v>
      </c>
      <c r="K228" s="90" t="str">
        <f t="shared" si="20"/>
        <v>매우 우수</v>
      </c>
      <c r="L228" s="181">
        <v>65800</v>
      </c>
      <c r="M228" s="91">
        <v>65800</v>
      </c>
    </row>
    <row r="229" spans="1:13" ht="49.5" customHeight="1" x14ac:dyDescent="0.3">
      <c r="A229" s="83" t="s">
        <v>271</v>
      </c>
      <c r="B229" s="84" t="s">
        <v>299</v>
      </c>
      <c r="C229" s="85" t="s">
        <v>84</v>
      </c>
      <c r="D229" s="84" t="s">
        <v>304</v>
      </c>
      <c r="E229" s="86">
        <v>100000</v>
      </c>
      <c r="F229" s="87" t="s">
        <v>305</v>
      </c>
      <c r="G229" s="88">
        <f t="shared" si="19"/>
        <v>95</v>
      </c>
      <c r="H229" s="89">
        <v>15</v>
      </c>
      <c r="I229" s="89">
        <v>25</v>
      </c>
      <c r="J229" s="89">
        <v>55</v>
      </c>
      <c r="K229" s="90" t="str">
        <f t="shared" si="20"/>
        <v>매우 우수</v>
      </c>
      <c r="L229" s="181">
        <v>99100</v>
      </c>
      <c r="M229" s="91">
        <v>99100</v>
      </c>
    </row>
    <row r="230" spans="1:13" ht="49.5" customHeight="1" x14ac:dyDescent="0.3">
      <c r="A230" s="83" t="s">
        <v>271</v>
      </c>
      <c r="B230" s="84" t="s">
        <v>299</v>
      </c>
      <c r="C230" s="85" t="s">
        <v>84</v>
      </c>
      <c r="D230" s="84" t="s">
        <v>306</v>
      </c>
      <c r="E230" s="86">
        <v>70000</v>
      </c>
      <c r="F230" s="87" t="s">
        <v>307</v>
      </c>
      <c r="G230" s="88">
        <f t="shared" si="19"/>
        <v>90</v>
      </c>
      <c r="H230" s="89">
        <v>15</v>
      </c>
      <c r="I230" s="89">
        <v>25</v>
      </c>
      <c r="J230" s="89">
        <v>50</v>
      </c>
      <c r="K230" s="90" t="str">
        <f t="shared" si="20"/>
        <v>매우 우수</v>
      </c>
      <c r="L230" s="181">
        <v>70000</v>
      </c>
      <c r="M230" s="91">
        <v>70000</v>
      </c>
    </row>
    <row r="231" spans="1:13" ht="49.5" customHeight="1" x14ac:dyDescent="0.3">
      <c r="A231" s="83" t="s">
        <v>271</v>
      </c>
      <c r="B231" s="84" t="s">
        <v>299</v>
      </c>
      <c r="C231" s="85" t="s">
        <v>84</v>
      </c>
      <c r="D231" s="84" t="s">
        <v>308</v>
      </c>
      <c r="E231" s="86">
        <v>52850</v>
      </c>
      <c r="F231" s="87" t="s">
        <v>309</v>
      </c>
      <c r="G231" s="88">
        <f t="shared" si="19"/>
        <v>70</v>
      </c>
      <c r="H231" s="89">
        <v>15</v>
      </c>
      <c r="I231" s="89">
        <v>15</v>
      </c>
      <c r="J231" s="89">
        <v>40</v>
      </c>
      <c r="K231" s="90" t="str">
        <f t="shared" si="20"/>
        <v>보통</v>
      </c>
      <c r="L231" s="181">
        <v>52850</v>
      </c>
      <c r="M231" s="91">
        <v>52850</v>
      </c>
    </row>
    <row r="232" spans="1:13" ht="49.5" customHeight="1" x14ac:dyDescent="0.3">
      <c r="A232" s="83" t="s">
        <v>271</v>
      </c>
      <c r="B232" s="84" t="s">
        <v>299</v>
      </c>
      <c r="C232" s="85" t="s">
        <v>84</v>
      </c>
      <c r="D232" s="84" t="s">
        <v>310</v>
      </c>
      <c r="E232" s="86">
        <v>20000</v>
      </c>
      <c r="F232" s="87" t="s">
        <v>311</v>
      </c>
      <c r="G232" s="88">
        <f t="shared" si="19"/>
        <v>60</v>
      </c>
      <c r="H232" s="89">
        <v>15</v>
      </c>
      <c r="I232" s="89">
        <v>15</v>
      </c>
      <c r="J232" s="89">
        <v>30</v>
      </c>
      <c r="K232" s="90" t="str">
        <f t="shared" si="20"/>
        <v>보통</v>
      </c>
      <c r="L232" s="181">
        <v>20000</v>
      </c>
      <c r="M232" s="91">
        <v>20000</v>
      </c>
    </row>
    <row r="233" spans="1:13" ht="49.5" customHeight="1" x14ac:dyDescent="0.3">
      <c r="A233" s="83" t="s">
        <v>271</v>
      </c>
      <c r="B233" s="84" t="s">
        <v>299</v>
      </c>
      <c r="C233" s="85" t="s">
        <v>84</v>
      </c>
      <c r="D233" s="84" t="s">
        <v>312</v>
      </c>
      <c r="E233" s="86">
        <v>252000</v>
      </c>
      <c r="F233" s="87" t="s">
        <v>313</v>
      </c>
      <c r="G233" s="88">
        <f t="shared" si="19"/>
        <v>95</v>
      </c>
      <c r="H233" s="89">
        <v>15</v>
      </c>
      <c r="I233" s="89">
        <v>25</v>
      </c>
      <c r="J233" s="89">
        <v>55</v>
      </c>
      <c r="K233" s="90" t="str">
        <f t="shared" si="20"/>
        <v>매우 우수</v>
      </c>
      <c r="L233" s="181">
        <v>252000</v>
      </c>
      <c r="M233" s="91">
        <v>252000</v>
      </c>
    </row>
    <row r="234" spans="1:13" ht="49.5" customHeight="1" x14ac:dyDescent="0.3">
      <c r="A234" s="83" t="s">
        <v>271</v>
      </c>
      <c r="B234" s="131" t="s">
        <v>314</v>
      </c>
      <c r="C234" s="158" t="s">
        <v>49</v>
      </c>
      <c r="D234" s="131" t="s">
        <v>315</v>
      </c>
      <c r="E234" s="132">
        <v>50000</v>
      </c>
      <c r="F234" s="133" t="s">
        <v>316</v>
      </c>
      <c r="G234" s="88">
        <f t="shared" si="19"/>
        <v>90</v>
      </c>
      <c r="H234" s="134">
        <v>15</v>
      </c>
      <c r="I234" s="134">
        <v>25</v>
      </c>
      <c r="J234" s="134">
        <v>50</v>
      </c>
      <c r="K234" s="90" t="str">
        <f t="shared" si="20"/>
        <v>매우 우수</v>
      </c>
      <c r="L234" s="189">
        <v>0</v>
      </c>
      <c r="M234" s="135">
        <v>0</v>
      </c>
    </row>
    <row r="235" spans="1:13" ht="49.5" customHeight="1" x14ac:dyDescent="0.3">
      <c r="A235" s="83" t="s">
        <v>271</v>
      </c>
      <c r="B235" s="136" t="s">
        <v>314</v>
      </c>
      <c r="C235" s="159" t="s">
        <v>49</v>
      </c>
      <c r="D235" s="136" t="s">
        <v>317</v>
      </c>
      <c r="E235" s="137">
        <v>5000</v>
      </c>
      <c r="F235" s="138" t="s">
        <v>318</v>
      </c>
      <c r="G235" s="88">
        <f t="shared" si="19"/>
        <v>60</v>
      </c>
      <c r="H235" s="139">
        <v>15</v>
      </c>
      <c r="I235" s="139">
        <v>15</v>
      </c>
      <c r="J235" s="139">
        <v>30</v>
      </c>
      <c r="K235" s="90" t="str">
        <f t="shared" si="20"/>
        <v>보통</v>
      </c>
      <c r="L235" s="190">
        <v>0</v>
      </c>
      <c r="M235" s="140">
        <v>0</v>
      </c>
    </row>
    <row r="236" spans="1:13" ht="49.5" customHeight="1" x14ac:dyDescent="0.3">
      <c r="A236" s="83" t="s">
        <v>271</v>
      </c>
      <c r="B236" s="131" t="s">
        <v>319</v>
      </c>
      <c r="C236" s="158" t="s">
        <v>84</v>
      </c>
      <c r="D236" s="131" t="s">
        <v>320</v>
      </c>
      <c r="E236" s="132">
        <v>10000</v>
      </c>
      <c r="F236" s="133" t="s">
        <v>321</v>
      </c>
      <c r="G236" s="88">
        <f t="shared" si="19"/>
        <v>90</v>
      </c>
      <c r="H236" s="134">
        <v>15</v>
      </c>
      <c r="I236" s="134">
        <v>20</v>
      </c>
      <c r="J236" s="134">
        <v>55</v>
      </c>
      <c r="K236" s="90" t="str">
        <f t="shared" si="20"/>
        <v>매우 우수</v>
      </c>
      <c r="L236" s="189">
        <v>9866</v>
      </c>
      <c r="M236" s="135">
        <v>9866</v>
      </c>
    </row>
    <row r="237" spans="1:13" ht="49.5" customHeight="1" x14ac:dyDescent="0.3">
      <c r="A237" s="83" t="s">
        <v>271</v>
      </c>
      <c r="B237" s="131" t="s">
        <v>319</v>
      </c>
      <c r="C237" s="158" t="s">
        <v>84</v>
      </c>
      <c r="D237" s="131" t="s">
        <v>322</v>
      </c>
      <c r="E237" s="132">
        <v>30000</v>
      </c>
      <c r="F237" s="133" t="s">
        <v>323</v>
      </c>
      <c r="G237" s="88">
        <f t="shared" si="19"/>
        <v>92</v>
      </c>
      <c r="H237" s="134">
        <v>15</v>
      </c>
      <c r="I237" s="134">
        <v>20</v>
      </c>
      <c r="J237" s="134">
        <v>57</v>
      </c>
      <c r="K237" s="90" t="str">
        <f t="shared" si="20"/>
        <v>매우 우수</v>
      </c>
      <c r="L237" s="189">
        <v>30000</v>
      </c>
      <c r="M237" s="135">
        <v>30000</v>
      </c>
    </row>
    <row r="238" spans="1:13" ht="49.5" customHeight="1" x14ac:dyDescent="0.3">
      <c r="A238" s="83" t="s">
        <v>271</v>
      </c>
      <c r="B238" s="131" t="s">
        <v>319</v>
      </c>
      <c r="C238" s="158" t="s">
        <v>84</v>
      </c>
      <c r="D238" s="131" t="s">
        <v>324</v>
      </c>
      <c r="E238" s="132">
        <v>38200</v>
      </c>
      <c r="F238" s="133" t="s">
        <v>325</v>
      </c>
      <c r="G238" s="88">
        <f t="shared" si="19"/>
        <v>90</v>
      </c>
      <c r="H238" s="134">
        <v>15</v>
      </c>
      <c r="I238" s="134">
        <v>20</v>
      </c>
      <c r="J238" s="134">
        <v>55</v>
      </c>
      <c r="K238" s="90" t="str">
        <f t="shared" si="20"/>
        <v>매우 우수</v>
      </c>
      <c r="L238" s="189">
        <v>38200</v>
      </c>
      <c r="M238" s="135">
        <v>38200</v>
      </c>
    </row>
    <row r="239" spans="1:13" ht="49.5" customHeight="1" x14ac:dyDescent="0.3">
      <c r="A239" s="83" t="s">
        <v>271</v>
      </c>
      <c r="B239" s="131" t="s">
        <v>319</v>
      </c>
      <c r="C239" s="158" t="s">
        <v>84</v>
      </c>
      <c r="D239" s="131" t="s">
        <v>326</v>
      </c>
      <c r="E239" s="132">
        <v>30240</v>
      </c>
      <c r="F239" s="133" t="s">
        <v>325</v>
      </c>
      <c r="G239" s="88">
        <f t="shared" si="19"/>
        <v>93</v>
      </c>
      <c r="H239" s="134">
        <v>15</v>
      </c>
      <c r="I239" s="134">
        <v>25</v>
      </c>
      <c r="J239" s="134">
        <v>53</v>
      </c>
      <c r="K239" s="90" t="str">
        <f t="shared" si="20"/>
        <v>매우 우수</v>
      </c>
      <c r="L239" s="189">
        <v>30240</v>
      </c>
      <c r="M239" s="135">
        <v>30240</v>
      </c>
    </row>
    <row r="240" spans="1:13" ht="49.5" customHeight="1" x14ac:dyDescent="0.3">
      <c r="A240" s="83" t="s">
        <v>271</v>
      </c>
      <c r="B240" s="131" t="s">
        <v>327</v>
      </c>
      <c r="C240" s="158" t="s">
        <v>71</v>
      </c>
      <c r="D240" s="131" t="s">
        <v>328</v>
      </c>
      <c r="E240" s="132">
        <v>150000</v>
      </c>
      <c r="F240" s="133" t="s">
        <v>329</v>
      </c>
      <c r="G240" s="88">
        <f t="shared" si="19"/>
        <v>100</v>
      </c>
      <c r="H240" s="134">
        <v>15</v>
      </c>
      <c r="I240" s="134">
        <v>25</v>
      </c>
      <c r="J240" s="134">
        <v>60</v>
      </c>
      <c r="K240" s="90" t="str">
        <f t="shared" si="20"/>
        <v>매우 우수</v>
      </c>
      <c r="L240" s="189">
        <v>127330</v>
      </c>
      <c r="M240" s="135">
        <v>127330</v>
      </c>
    </row>
    <row r="241" spans="1:13" ht="49.5" customHeight="1" thickBot="1" x14ac:dyDescent="0.35">
      <c r="A241" s="141" t="s">
        <v>271</v>
      </c>
      <c r="B241" s="109" t="s">
        <v>319</v>
      </c>
      <c r="C241" s="110" t="s">
        <v>84</v>
      </c>
      <c r="D241" s="109" t="s">
        <v>330</v>
      </c>
      <c r="E241" s="96">
        <v>45000</v>
      </c>
      <c r="F241" s="92" t="s">
        <v>331</v>
      </c>
      <c r="G241" s="93">
        <f t="shared" si="19"/>
        <v>35</v>
      </c>
      <c r="H241" s="94">
        <v>15</v>
      </c>
      <c r="I241" s="94">
        <v>0</v>
      </c>
      <c r="J241" s="94">
        <v>20</v>
      </c>
      <c r="K241" s="95" t="str">
        <f t="shared" si="20"/>
        <v>매우미흡</v>
      </c>
      <c r="L241" s="182">
        <v>0</v>
      </c>
      <c r="M241" s="97">
        <v>0</v>
      </c>
    </row>
    <row r="242" spans="1:13" ht="19.5" customHeight="1" x14ac:dyDescent="0.3">
      <c r="A242" s="74" t="s">
        <v>332</v>
      </c>
      <c r="B242" s="75" t="str">
        <f>SUBTOTAL(3,B243:B250)&amp;"사업"</f>
        <v>8사업</v>
      </c>
      <c r="C242" s="76"/>
      <c r="D242" s="77"/>
      <c r="E242" s="78">
        <f>SUM(E243:E250)</f>
        <v>784000</v>
      </c>
      <c r="F242" s="79"/>
      <c r="G242" s="80"/>
      <c r="H242" s="80"/>
      <c r="I242" s="80"/>
      <c r="J242" s="80"/>
      <c r="K242" s="81"/>
      <c r="L242" s="180">
        <f>SUM(L243:L250)</f>
        <v>763853</v>
      </c>
      <c r="M242" s="82">
        <f>SUM(M243:M250)</f>
        <v>763853</v>
      </c>
    </row>
    <row r="243" spans="1:13" ht="49.5" customHeight="1" x14ac:dyDescent="0.3">
      <c r="A243" s="83" t="s">
        <v>332</v>
      </c>
      <c r="B243" s="84" t="s">
        <v>333</v>
      </c>
      <c r="C243" s="85" t="s">
        <v>84</v>
      </c>
      <c r="D243" s="84" t="s">
        <v>334</v>
      </c>
      <c r="E243" s="86">
        <v>100000</v>
      </c>
      <c r="F243" s="87" t="s">
        <v>335</v>
      </c>
      <c r="G243" s="88">
        <f>SUM(H243:J243)</f>
        <v>98</v>
      </c>
      <c r="H243" s="89">
        <v>15</v>
      </c>
      <c r="I243" s="89">
        <v>24</v>
      </c>
      <c r="J243" s="89">
        <v>59</v>
      </c>
      <c r="K243" s="90" t="str">
        <f>IF(G243&gt;=90,"매우 우수",IF(G243&gt;=80,"우수",IF(G243&gt;=60,"보통",IF(G243&gt;=50,"미흡",IF(50&gt;G243,"매우미흡")))))</f>
        <v>매우 우수</v>
      </c>
      <c r="L243" s="181">
        <v>99000</v>
      </c>
      <c r="M243" s="91">
        <v>99000</v>
      </c>
    </row>
    <row r="244" spans="1:13" ht="49.5" customHeight="1" x14ac:dyDescent="0.3">
      <c r="A244" s="83" t="s">
        <v>332</v>
      </c>
      <c r="B244" s="131" t="s">
        <v>333</v>
      </c>
      <c r="C244" s="158" t="s">
        <v>84</v>
      </c>
      <c r="D244" s="131" t="s">
        <v>336</v>
      </c>
      <c r="E244" s="132">
        <v>40000</v>
      </c>
      <c r="F244" s="133" t="s">
        <v>337</v>
      </c>
      <c r="G244" s="88">
        <f t="shared" ref="G244:G249" si="21">SUM(H244:J244)</f>
        <v>90</v>
      </c>
      <c r="H244" s="134">
        <v>15</v>
      </c>
      <c r="I244" s="134">
        <v>25</v>
      </c>
      <c r="J244" s="134">
        <v>50</v>
      </c>
      <c r="K244" s="90" t="str">
        <f t="shared" ref="K244:K249" si="22">IF(G244&gt;=90,"매우 우수",IF(G244&gt;=80,"우수",IF(G244&gt;=60,"보통",IF(G244&gt;=50,"미흡",IF(50&gt;G244,"매우미흡")))))</f>
        <v>매우 우수</v>
      </c>
      <c r="L244" s="189">
        <v>40000</v>
      </c>
      <c r="M244" s="135">
        <v>40000</v>
      </c>
    </row>
    <row r="245" spans="1:13" ht="49.5" customHeight="1" x14ac:dyDescent="0.3">
      <c r="A245" s="83" t="s">
        <v>332</v>
      </c>
      <c r="B245" s="131" t="s">
        <v>338</v>
      </c>
      <c r="C245" s="158" t="s">
        <v>84</v>
      </c>
      <c r="D245" s="131" t="s">
        <v>339</v>
      </c>
      <c r="E245" s="132">
        <v>66000</v>
      </c>
      <c r="F245" s="133" t="s">
        <v>340</v>
      </c>
      <c r="G245" s="88">
        <f t="shared" si="21"/>
        <v>95</v>
      </c>
      <c r="H245" s="134">
        <v>10</v>
      </c>
      <c r="I245" s="134">
        <v>25</v>
      </c>
      <c r="J245" s="134">
        <v>60</v>
      </c>
      <c r="K245" s="90" t="str">
        <f t="shared" si="22"/>
        <v>매우 우수</v>
      </c>
      <c r="L245" s="189">
        <v>66000</v>
      </c>
      <c r="M245" s="135">
        <v>66000</v>
      </c>
    </row>
    <row r="246" spans="1:13" ht="49.5" customHeight="1" x14ac:dyDescent="0.3">
      <c r="A246" s="83" t="s">
        <v>332</v>
      </c>
      <c r="B246" s="131" t="s">
        <v>338</v>
      </c>
      <c r="C246" s="158" t="s">
        <v>84</v>
      </c>
      <c r="D246" s="131" t="s">
        <v>341</v>
      </c>
      <c r="E246" s="132">
        <v>256000</v>
      </c>
      <c r="F246" s="133" t="s">
        <v>340</v>
      </c>
      <c r="G246" s="88">
        <f t="shared" si="21"/>
        <v>95</v>
      </c>
      <c r="H246" s="134">
        <v>10</v>
      </c>
      <c r="I246" s="134">
        <v>25</v>
      </c>
      <c r="J246" s="134">
        <v>60</v>
      </c>
      <c r="K246" s="90" t="str">
        <f t="shared" si="22"/>
        <v>매우 우수</v>
      </c>
      <c r="L246" s="189">
        <v>247668</v>
      </c>
      <c r="M246" s="135">
        <v>247668</v>
      </c>
    </row>
    <row r="247" spans="1:13" ht="49.5" customHeight="1" x14ac:dyDescent="0.3">
      <c r="A247" s="83" t="s">
        <v>332</v>
      </c>
      <c r="B247" s="131" t="s">
        <v>342</v>
      </c>
      <c r="C247" s="158" t="s">
        <v>50</v>
      </c>
      <c r="D247" s="131" t="s">
        <v>343</v>
      </c>
      <c r="E247" s="132">
        <v>250000</v>
      </c>
      <c r="F247" s="133" t="s">
        <v>340</v>
      </c>
      <c r="G247" s="88">
        <f t="shared" si="21"/>
        <v>95</v>
      </c>
      <c r="H247" s="134">
        <v>15</v>
      </c>
      <c r="I247" s="134">
        <v>20</v>
      </c>
      <c r="J247" s="134">
        <v>60</v>
      </c>
      <c r="K247" s="90" t="str">
        <f t="shared" si="22"/>
        <v>매우 우수</v>
      </c>
      <c r="L247" s="189">
        <v>250000</v>
      </c>
      <c r="M247" s="135">
        <v>250000</v>
      </c>
    </row>
    <row r="248" spans="1:13" ht="49.5" customHeight="1" x14ac:dyDescent="0.3">
      <c r="A248" s="83" t="s">
        <v>332</v>
      </c>
      <c r="B248" s="131" t="s">
        <v>344</v>
      </c>
      <c r="C248" s="158" t="s">
        <v>84</v>
      </c>
      <c r="D248" s="131" t="s">
        <v>345</v>
      </c>
      <c r="E248" s="132">
        <v>42000</v>
      </c>
      <c r="F248" s="133" t="s">
        <v>346</v>
      </c>
      <c r="G248" s="88">
        <f t="shared" si="21"/>
        <v>95</v>
      </c>
      <c r="H248" s="134">
        <v>15</v>
      </c>
      <c r="I248" s="134">
        <v>20</v>
      </c>
      <c r="J248" s="134">
        <v>60</v>
      </c>
      <c r="K248" s="90" t="str">
        <f t="shared" si="22"/>
        <v>매우 우수</v>
      </c>
      <c r="L248" s="189">
        <v>28727</v>
      </c>
      <c r="M248" s="135">
        <v>28727</v>
      </c>
    </row>
    <row r="249" spans="1:13" ht="49.5" customHeight="1" x14ac:dyDescent="0.3">
      <c r="A249" s="83" t="s">
        <v>332</v>
      </c>
      <c r="B249" s="131" t="s">
        <v>347</v>
      </c>
      <c r="C249" s="158" t="s">
        <v>84</v>
      </c>
      <c r="D249" s="131" t="s">
        <v>348</v>
      </c>
      <c r="E249" s="132">
        <v>10000</v>
      </c>
      <c r="F249" s="133" t="s">
        <v>349</v>
      </c>
      <c r="G249" s="88">
        <f t="shared" si="21"/>
        <v>95</v>
      </c>
      <c r="H249" s="134">
        <v>15</v>
      </c>
      <c r="I249" s="134">
        <v>20</v>
      </c>
      <c r="J249" s="134">
        <v>60</v>
      </c>
      <c r="K249" s="90" t="str">
        <f t="shared" si="22"/>
        <v>매우 우수</v>
      </c>
      <c r="L249" s="189">
        <v>8368</v>
      </c>
      <c r="M249" s="135">
        <v>8368</v>
      </c>
    </row>
    <row r="250" spans="1:13" ht="49.5" customHeight="1" thickBot="1" x14ac:dyDescent="0.35">
      <c r="A250" s="141" t="s">
        <v>332</v>
      </c>
      <c r="B250" s="109" t="s">
        <v>350</v>
      </c>
      <c r="C250" s="110" t="s">
        <v>71</v>
      </c>
      <c r="D250" s="109" t="s">
        <v>350</v>
      </c>
      <c r="E250" s="96">
        <v>20000</v>
      </c>
      <c r="F250" s="199" t="s">
        <v>351</v>
      </c>
      <c r="G250" s="200">
        <f>SUM(H250:J250)</f>
        <v>90</v>
      </c>
      <c r="H250" s="201">
        <v>15</v>
      </c>
      <c r="I250" s="201">
        <v>25</v>
      </c>
      <c r="J250" s="201">
        <v>50</v>
      </c>
      <c r="K250" s="202" t="str">
        <f>IF(G250&gt;=90,"매우 우수",IF(G250&gt;=80,"우수",IF(G250&gt;=60,"보통",IF(G250&gt;=50,"미흡",IF(50&gt;G250,"매우미흡")))))</f>
        <v>매우 우수</v>
      </c>
      <c r="L250" s="182">
        <v>24090</v>
      </c>
      <c r="M250" s="97">
        <v>24090</v>
      </c>
    </row>
  </sheetData>
  <autoFilter ref="A7:K9" xr:uid="{00000000-0009-0000-0000-000000000000}"/>
  <mergeCells count="17">
    <mergeCell ref="A33:A39"/>
    <mergeCell ref="B33:B39"/>
    <mergeCell ref="C33:C39"/>
    <mergeCell ref="D33:D39"/>
    <mergeCell ref="E33:E39"/>
    <mergeCell ref="A1:M1"/>
    <mergeCell ref="K2:M5"/>
    <mergeCell ref="L6:L7"/>
    <mergeCell ref="M6:M7"/>
    <mergeCell ref="C6:C7"/>
    <mergeCell ref="B6:B7"/>
    <mergeCell ref="A6:A7"/>
    <mergeCell ref="G6:J6"/>
    <mergeCell ref="K6:K7"/>
    <mergeCell ref="F6:F7"/>
    <mergeCell ref="E6:E7"/>
    <mergeCell ref="D6:D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rowBreaks count="1" manualBreakCount="1">
    <brk id="96" max="12" man="1"/>
  </rowBreaks>
  <colBreaks count="1" manualBreakCount="1">
    <brk id="13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2021-06-22T02:37:47Z</cp:lastPrinted>
  <dcterms:created xsi:type="dcterms:W3CDTF">2019-07-16T05:39:10Z</dcterms:created>
  <dcterms:modified xsi:type="dcterms:W3CDTF">2021-08-20T04:16:53Z</dcterms:modified>
</cp:coreProperties>
</file>